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2120" windowHeight="7515" activeTab="0"/>
  </bookViews>
  <sheets>
    <sheet name="Scheda obj" sheetId="1" r:id="rId1"/>
    <sheet name="Obiettivi Area " sheetId="2" r:id="rId2"/>
  </sheets>
  <externalReferences>
    <externalReference r:id="rId5"/>
  </externalReferences>
  <definedNames>
    <definedName name="_xlnm.Print_Area" localSheetId="0">'Scheda obj'!$A$1:$M$169</definedName>
    <definedName name="Comp.">#REF!</definedName>
    <definedName name="Comportamenti">'[1]Comportamenti'!$A$2:$A$22</definedName>
    <definedName name="Valore">'[1]Comportamenti'!$B$2:$B$22</definedName>
    <definedName name="Valori">#REF!</definedName>
  </definedNames>
  <calcPr fullCalcOnLoad="1"/>
</workbook>
</file>

<file path=xl/comments1.xml><?xml version="1.0" encoding="utf-8"?>
<comments xmlns="http://schemas.openxmlformats.org/spreadsheetml/2006/main">
  <authors>
    <author>Emanuela</author>
  </authors>
  <commentList>
    <comment ref="K15" authorId="0">
      <text>
        <r>
          <rPr>
            <b/>
            <sz val="8"/>
            <rFont val="Tahoma"/>
            <family val="2"/>
          </rPr>
          <t>Emanuela:</t>
        </r>
        <r>
          <rPr>
            <sz val="8"/>
            <rFont val="Tahoma"/>
            <family val="2"/>
          </rPr>
          <t xml:space="preserve">
inversamente proporzionale. Se A obiettivo semplice da raggiungere</t>
        </r>
      </text>
    </comment>
  </commentList>
</comments>
</file>

<file path=xl/sharedStrings.xml><?xml version="1.0" encoding="utf-8"?>
<sst xmlns="http://schemas.openxmlformats.org/spreadsheetml/2006/main" count="366" uniqueCount="154">
  <si>
    <r>
      <t xml:space="preserve">Obiettivo: </t>
    </r>
    <r>
      <rPr>
        <b/>
        <sz val="9"/>
        <rFont val="Arial"/>
        <family val="2"/>
      </rPr>
      <t xml:space="preserve">descrizione sintetica </t>
    </r>
  </si>
  <si>
    <t xml:space="preserve">
Descrizione, finalità da perseguire, modalità, linee guida di attuazione
</t>
  </si>
  <si>
    <t xml:space="preserve">Pesatura Obiettivo </t>
  </si>
  <si>
    <t xml:space="preserve">Attori </t>
  </si>
  <si>
    <t xml:space="preserve">Amministratori </t>
  </si>
  <si>
    <t xml:space="preserve">Responsabili </t>
  </si>
  <si>
    <t xml:space="preserve">Variabili </t>
  </si>
  <si>
    <t>Giudizio</t>
  </si>
  <si>
    <t>Alta - Media- Bassa</t>
  </si>
  <si>
    <t>Importanza</t>
  </si>
  <si>
    <t>a</t>
  </si>
  <si>
    <t>Complessità</t>
  </si>
  <si>
    <t>Impatto esterno</t>
  </si>
  <si>
    <t>Realizzabilità</t>
  </si>
  <si>
    <t xml:space="preserve">N° Capitolo Peg </t>
  </si>
  <si>
    <t xml:space="preserve">Fonte risorse </t>
  </si>
  <si>
    <t xml:space="preserve">Ammontare risorse </t>
  </si>
  <si>
    <t xml:space="preserve">Indicatori di risultato </t>
  </si>
  <si>
    <t xml:space="preserve">Descrizione </t>
  </si>
  <si>
    <t xml:space="preserve">Valore atteso </t>
  </si>
  <si>
    <t xml:space="preserve">Tempi di realizzazione </t>
  </si>
  <si>
    <t xml:space="preserve">Fasi </t>
  </si>
  <si>
    <t>gennaio</t>
  </si>
  <si>
    <t xml:space="preserve">febbraio </t>
  </si>
  <si>
    <t>marzo</t>
  </si>
  <si>
    <t>aprile</t>
  </si>
  <si>
    <t>maggio</t>
  </si>
  <si>
    <t>giugno</t>
  </si>
  <si>
    <t>luglio</t>
  </si>
  <si>
    <t>agosto</t>
  </si>
  <si>
    <t>settembre</t>
  </si>
  <si>
    <t>ottobre</t>
  </si>
  <si>
    <t>novembre</t>
  </si>
  <si>
    <t>dicembre</t>
  </si>
  <si>
    <t>b</t>
  </si>
  <si>
    <t>c</t>
  </si>
  <si>
    <t>d</t>
  </si>
  <si>
    <t>e</t>
  </si>
  <si>
    <t>f</t>
  </si>
  <si>
    <t>g</t>
  </si>
  <si>
    <t xml:space="preserve">Personale coinvolto </t>
  </si>
  <si>
    <t>Personale coinvolto</t>
  </si>
  <si>
    <t xml:space="preserve">% partecipazione </t>
  </si>
  <si>
    <t xml:space="preserve">Note </t>
  </si>
  <si>
    <t>Obiettivo Settore</t>
  </si>
  <si>
    <t>Valore Atteso</t>
  </si>
  <si>
    <t xml:space="preserve"> Tecnica</t>
  </si>
  <si>
    <t xml:space="preserve"> Amministrativa</t>
  </si>
  <si>
    <t>Finanziaria</t>
  </si>
  <si>
    <t xml:space="preserve">Sociale </t>
  </si>
  <si>
    <t xml:space="preserve">Risultati </t>
  </si>
  <si>
    <t>Valore Asooluto</t>
  </si>
  <si>
    <t>Valore %</t>
  </si>
  <si>
    <t xml:space="preserve">Dipendente 1 </t>
  </si>
  <si>
    <t>Dipendente 2</t>
  </si>
  <si>
    <t>Dipendente 3</t>
  </si>
  <si>
    <t>Dipendente 4</t>
  </si>
  <si>
    <t>Dipendente 5</t>
  </si>
  <si>
    <t>Dipendente 6</t>
  </si>
  <si>
    <t>Dipendente 7</t>
  </si>
  <si>
    <t>Dipendente 8</t>
  </si>
  <si>
    <t>Dipendente 9</t>
  </si>
  <si>
    <t xml:space="preserve">Giudizio: Alto - Medio - Basso </t>
  </si>
  <si>
    <t>IMPORTANZA :                                  (AMMINISTRATORI)</t>
  </si>
  <si>
    <t>COMPLESSITA':                      (DIRIGENTE)</t>
  </si>
  <si>
    <t>IMPATTO ESTERNO:                    (AMMINISTRATORI)</t>
  </si>
  <si>
    <t>REALIZZABILITA':                               (DIRIGENTE)</t>
  </si>
  <si>
    <t>TOTALE PESI OBIETTIVI DI RISULTATO</t>
  </si>
  <si>
    <t xml:space="preserve">Area </t>
  </si>
  <si>
    <t>Totale peso Obiettivo</t>
  </si>
  <si>
    <t>Assoluto</t>
  </si>
  <si>
    <t>Relativo</t>
  </si>
  <si>
    <t>PESATURA OBIETTIVI STRATEGICI</t>
  </si>
  <si>
    <t>Premio</t>
  </si>
  <si>
    <t>Dip.</t>
  </si>
  <si>
    <t>P.O.</t>
  </si>
  <si>
    <t>Indicatori di risultato (Efficacia - Efficienza - Tempo)</t>
  </si>
  <si>
    <t>h</t>
  </si>
  <si>
    <t>OBIETTIVI PERFORMANCE INDIVIDUALE</t>
  </si>
  <si>
    <t>Obiettivo n. 4 SEGRETERIA AFFARI GENERALI</t>
  </si>
  <si>
    <t>responsabile del servizio</t>
  </si>
  <si>
    <t>digitalizzazione delle comunicazioni con gli amministratori a mezzo pec</t>
  </si>
  <si>
    <t>zanetti alice</t>
  </si>
  <si>
    <t>melis antonello</t>
  </si>
  <si>
    <t>piseddu maria giovanna</t>
  </si>
  <si>
    <t>sanna donatella</t>
  </si>
  <si>
    <t>tronci rossano</t>
  </si>
  <si>
    <t>serra marinella</t>
  </si>
  <si>
    <t>Obiettivo n. 1 Ufficio pubblica istruzione</t>
  </si>
  <si>
    <t>Obiettivo n. 2 Ufficio demografico</t>
  </si>
  <si>
    <t>concorsi per assunzioni a tempo indeterminato personale (programmate nel 2014)</t>
  </si>
  <si>
    <t>cirina pierpaolo</t>
  </si>
  <si>
    <t>responsabile servizio amministrativo</t>
  </si>
  <si>
    <t>verifica utenti iscritti al servizio mensa anno scolastico 2012/2013</t>
  </si>
  <si>
    <t>esatta entità degli alunni iscritti e frequentanti il servizio mensa scolastica per le scuola dell'infanzia, primaria e secondaria di primo grado</t>
  </si>
  <si>
    <t>conteggio dei pasti effettivamente erogati agli studenti, suddivisi per ordine e grado di istruzione, nonché per classe, raggruppati per mese e nome utente beneficiario del servizio mensa</t>
  </si>
  <si>
    <t xml:space="preserve">verifica dei buoni pasti sostitutivi utilizzati </t>
  </si>
  <si>
    <t>conteggio dei buoni pasti fruiti e non pagati (riscontrabile attraverso l'omessa presentazione del buono pasto "ordinario")</t>
  </si>
  <si>
    <t>riscontro registri presenze e numero buoni pasto erogati mensilmente per ciascun alunno iscritto al servizio</t>
  </si>
  <si>
    <t>ulteriore verifica e coincidenza tra numero delle presenze scolastiche numero di pasti fruiti</t>
  </si>
  <si>
    <t>conteggio dei pasti fruiti e non pagati</t>
  </si>
  <si>
    <t>somma totale evasione per l'anno di riferimento per ciascun singolo alunno</t>
  </si>
  <si>
    <t>richiesta versamento somme e introito (entro i primi mesi dell'anno 2017)</t>
  </si>
  <si>
    <t>x</t>
  </si>
  <si>
    <t>ricognizione allineamento toponomastica e numerazione civica per il territorio comunale coincidente con la prima sezione elettorale</t>
  </si>
  <si>
    <t>verifica delle strade ricomprese nella prima sezione elettorale</t>
  </si>
  <si>
    <t>esame delle deliberazioni di cambio denominazione e istituzione nuove strade nella prima sezione elettorale</t>
  </si>
  <si>
    <t>verifica della coincidenza tra la numerazione risultante dalla banca dati anagrafe con la situazione di fatto lungo le vie interessate dalla revisione</t>
  </si>
  <si>
    <t>relazione sullo stato della nomenclatura e della numerazione civica nel territorio comunale coincidente con la prima sezione elettorale</t>
  </si>
  <si>
    <t>allineamento dei dati in possesso del Comune e comunicazione a istat e agenzia del territorio</t>
  </si>
  <si>
    <t>richiesta all'ufficio tecnico apposizione nuove targhe e numeri civici</t>
  </si>
  <si>
    <t>impegno di spesa per acquisto targhe e numeri civici (ufficio tecnico)</t>
  </si>
  <si>
    <t>stima del territorio da sottoporre a revisione</t>
  </si>
  <si>
    <t>stima del numero delle modifiche da apportare allo stradario</t>
  </si>
  <si>
    <t>comunicazione dei dati alle banche dati istat e agenzia del territorio</t>
  </si>
  <si>
    <t>Obiettivo n. 3 intersettoriale</t>
  </si>
  <si>
    <t>mura gianfranco</t>
  </si>
  <si>
    <t>l'obiettivo, già avviato prima dell'assegnazione formale degli obiettivi di performance alla struttura, in quanto impartito con specifiche deliberazioni della giunta comunale, ha come risultato finale atteso l'assunzione di due figure, come programmato da specifiche assunzioni in materia di fabbisogni di personale e piano delle assunzioni. sono coinvolte risorse umane di diversi uffici e servizi, in quanto la sola dotazione dell'Ufficio gestione delle risorse umane non è sufficiente a porre in essere tuti gli atti necessari al raggiungimento dei risultati attesi</t>
  </si>
  <si>
    <t>convocazione prove scritte concorso istruttore direttivo tecnico</t>
  </si>
  <si>
    <t>validazione dei verbali della commissione, determinazione di approvazione degli atti e stipula del contratto individuale di lavoro</t>
  </si>
  <si>
    <t>correzione prova scritta e valutazione titoli</t>
  </si>
  <si>
    <t>correzione delle prove scritte e valutazione titoli</t>
  </si>
  <si>
    <t>convocazione prova orale</t>
  </si>
  <si>
    <t>convocazione prova scritta concorso istruttore amministrativo contabile</t>
  </si>
  <si>
    <t>graduatoria parziale data dalla somma del punteggio riportato nei titoli e nelle prove scritte</t>
  </si>
  <si>
    <t>svolgimento prova orale, graduatoria finale e esito del candidato vincitore</t>
  </si>
  <si>
    <t>approvazione definitiva degli atti concorsuali, stipula contratto individuale di lavoro con il vincitore del concorso e avvio del rapporto di lavoro</t>
  </si>
  <si>
    <t>svolgimento della prova scritta da parte dei candidati</t>
  </si>
  <si>
    <t>graduatoria parziale data dalla somma del punteggio riportato nei titoli e nella prova scritta</t>
  </si>
  <si>
    <t>richiesta di assenso da parte di tutti gli amministratori a ricevere le comunicazioni istituzionali, comprese le convocazioni di giunta e consiglio comunale, nonché gli avvisi di deposito di atti presso la segreteria, mediante lo strumento della posta elettronica certificata</t>
  </si>
  <si>
    <t>assenso da parte degli amministratori a ricevere le comunicazioni ufficiaili via PEC</t>
  </si>
  <si>
    <t>elenco pec degli amministratori attualmente in uso</t>
  </si>
  <si>
    <t>attivazione delle caselle PEC per gli amministratori che non siano in possesso di una casella PEC personale ma che abbiano fornito il relativo assenso</t>
  </si>
  <si>
    <t>completamento mailing list degli amminsitratori per le comunicazioni via PEC</t>
  </si>
  <si>
    <t xml:space="preserve">modifiche al regolamento sul funzionamento del consiglio comunale </t>
  </si>
  <si>
    <t>m</t>
  </si>
  <si>
    <t>tutte</t>
  </si>
  <si>
    <t>c, d</t>
  </si>
  <si>
    <t>comunicazione alle famiglie delle somme inevase</t>
  </si>
  <si>
    <t>f, g</t>
  </si>
  <si>
    <t>a, c, f, g</t>
  </si>
  <si>
    <t>d, e, f</t>
  </si>
  <si>
    <t>a, b, c, h</t>
  </si>
  <si>
    <t>verifica e recupero evasione pagamento buoni mensa scolastica anni 2012/2013</t>
  </si>
  <si>
    <t>l'obiettivo permetterà di conoscere l'esatta entità dei ritardi nel pagamento della quota del servizio mensa a carico dell'utenza e di recuperare le somme dovute e non versate.</t>
  </si>
  <si>
    <t xml:space="preserve">riscontro buoni mensa utilizzati e restituti all'ufficio pubblica istruzione </t>
  </si>
  <si>
    <t>confronto tra buoni pasto presentati e pasti effettivamente fruiti per ciascun alunno (riscontro presenze)</t>
  </si>
  <si>
    <t>conteggio pasti non pagati per ciascun alunno e costo del singolo pasto</t>
  </si>
  <si>
    <t>con il presente obiettivo si intende allineare le modifiche che si sono stratificate in seguito a decisioni dell'amministrazione (nuove strade, cambio di denominazione di vecchie strade, modifiche alla numerazione civica, etc) e correggere le discrasie contenute nello stradario comunale, nelle liste anagrafiche (ove presenti), nelle banche dati gestite da istat e agenzia del territorio.</t>
  </si>
  <si>
    <t xml:space="preserve">svolgimento della prova scritta da parte dei candidati </t>
  </si>
  <si>
    <t>responsabile servizio tecnico</t>
  </si>
  <si>
    <t>L'obiettivo è quello di digitalizzare le comunicazioni al fine della riduzione dei costi per beni di consumo: convocazione consiglio comunale via pec; invio elenco delibere di giunta via pec; invio proposte di deliberazione via pec - attraverso la realizzazione di questo obiettivo si ridurranno ai minimi termini tutte le convocazioni "cartacee" tra gli organi dell'ente, la struttura organizzativa e i componenti degli organi medesimi, con notevole risparmio sui costi funzionali (messo comunale, polizia locale, telefonia, materiale di consumo).</t>
  </si>
  <si>
    <t>richiesta agli amministratori di comunicare il proprio indirizzo PEC personale e dell'assenso ad utilizzarlo anche nelle comunicazioni da e per l'ente</t>
  </si>
  <si>
    <t>adozione deliberazione di modifiche al regolamento comunale al fine di consentire l'utilizzo della PEC per le comunicazioni istituzionali in piena aderenza alla regolamentazione delle convocazioni del consiglio comunale.</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</si>
</sst>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s>
  <fonts count="49">
    <font>
      <sz val="10"/>
      <name val="Arial"/>
      <family val="0"/>
    </font>
    <font>
      <sz val="11"/>
      <color indexed="8"/>
      <name val="Calibri"/>
      <family val="2"/>
    </font>
    <font>
      <b/>
      <sz val="10"/>
      <name val="Arial"/>
      <family val="2"/>
    </font>
    <font>
      <b/>
      <sz val="9"/>
      <name val="Arial"/>
      <family val="2"/>
    </font>
    <font>
      <b/>
      <sz val="12"/>
      <name val="Arial"/>
      <family val="2"/>
    </font>
    <font>
      <b/>
      <sz val="11"/>
      <name val="Arial"/>
      <family val="2"/>
    </font>
    <font>
      <b/>
      <sz val="8"/>
      <name val="Arial"/>
      <family val="2"/>
    </font>
    <font>
      <sz val="8"/>
      <name val="Arial"/>
      <family val="2"/>
    </font>
    <font>
      <b/>
      <sz val="14"/>
      <name val="Arial"/>
      <family val="2"/>
    </font>
    <font>
      <sz val="7"/>
      <name val="Arial"/>
      <family val="2"/>
    </font>
    <font>
      <sz val="8"/>
      <name val="Tahoma"/>
      <family val="2"/>
    </font>
    <font>
      <b/>
      <sz val="8"/>
      <name val="Tahoma"/>
      <family val="2"/>
    </font>
    <font>
      <sz val="10"/>
      <name val="Verdana"/>
      <family val="2"/>
    </font>
    <font>
      <b/>
      <sz val="12"/>
      <name val="Verdana"/>
      <family val="2"/>
    </font>
    <font>
      <b/>
      <sz val="11"/>
      <name val="Verdana"/>
      <family val="2"/>
    </font>
    <font>
      <sz val="12"/>
      <name val="Verdana"/>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indexed="10"/>
        <bgColor indexed="64"/>
      </patternFill>
    </fill>
    <fill>
      <patternFill patternType="solid">
        <fgColor indexed="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thin"/>
      <right style="medium"/>
      <top style="thin"/>
      <bottom style="thin"/>
    </border>
    <border>
      <left style="medium"/>
      <right style="thin"/>
      <top style="thin"/>
      <bottom style="thin"/>
    </border>
    <border>
      <left style="thin"/>
      <right/>
      <top style="thin"/>
      <bottom style="thin"/>
    </border>
    <border>
      <left/>
      <right style="thin"/>
      <top style="thin"/>
      <bottom style="thin"/>
    </border>
    <border>
      <left/>
      <right style="thin"/>
      <top style="thin"/>
      <bottom/>
    </border>
    <border>
      <left style="thin"/>
      <right/>
      <top style="thin"/>
      <bottom/>
    </border>
    <border>
      <left/>
      <right/>
      <top style="thin"/>
      <bottom style="thin"/>
    </border>
    <border>
      <left/>
      <right/>
      <top style="thin"/>
      <bottom/>
    </border>
    <border>
      <left style="medium"/>
      <right/>
      <top style="thin"/>
      <bottom style="thin"/>
    </border>
    <border>
      <left/>
      <right style="medium"/>
      <top style="thin"/>
      <bottom style="thin"/>
    </border>
    <border>
      <left/>
      <right/>
      <top/>
      <bottom style="medium"/>
    </border>
    <border>
      <left style="thin"/>
      <right style="thin"/>
      <top style="thin"/>
      <bottom style="medium"/>
    </border>
    <border>
      <left style="thin"/>
      <right style="medium"/>
      <top style="thin"/>
      <bottom style="medium"/>
    </border>
    <border>
      <left style="medium"/>
      <right/>
      <top style="thin"/>
      <bottom/>
    </border>
    <border>
      <left/>
      <right style="thin"/>
      <top/>
      <bottom/>
    </border>
    <border>
      <left style="medium"/>
      <right/>
      <top/>
      <bottom style="thin"/>
    </border>
    <border>
      <left/>
      <right/>
      <top/>
      <bottom style="thin"/>
    </border>
    <border>
      <left/>
      <right style="thin"/>
      <top/>
      <bottom style="thin"/>
    </border>
    <border>
      <left/>
      <right style="medium"/>
      <top style="thin"/>
      <bottom/>
    </border>
    <border>
      <left style="thin"/>
      <right/>
      <top/>
      <bottom/>
    </border>
    <border>
      <left/>
      <right style="medium"/>
      <top/>
      <bottom/>
    </border>
    <border>
      <left style="thin"/>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style="thin"/>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1" applyNumberFormat="0" applyAlignment="0" applyProtection="0"/>
    <xf numFmtId="0" fontId="35" fillId="0" borderId="2" applyNumberFormat="0" applyFill="0" applyAlignment="0" applyProtection="0"/>
    <xf numFmtId="0" fontId="36" fillId="20" borderId="3" applyNumberFormat="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44" fontId="0" fillId="0" borderId="0" applyFont="0" applyFill="0" applyBorder="0" applyAlignment="0" applyProtection="0"/>
    <xf numFmtId="0" fontId="37"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8" borderId="0" applyNumberFormat="0" applyBorder="0" applyAlignment="0" applyProtection="0"/>
    <xf numFmtId="0" fontId="0" fillId="29" borderId="4" applyNumberFormat="0" applyFont="0" applyAlignment="0" applyProtection="0"/>
    <xf numFmtId="0" fontId="39" fillId="19" borderId="5"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0" borderId="0" applyNumberFormat="0" applyBorder="0" applyAlignment="0" applyProtection="0"/>
    <xf numFmtId="0" fontId="48"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71">
    <xf numFmtId="0" fontId="0" fillId="0" borderId="0" xfId="0" applyAlignment="1">
      <alignment/>
    </xf>
    <xf numFmtId="0" fontId="0" fillId="0" borderId="0" xfId="0" applyAlignment="1">
      <alignment vertical="center" wrapText="1"/>
    </xf>
    <xf numFmtId="0" fontId="8" fillId="32" borderId="10" xfId="0" applyFont="1" applyFill="1" applyBorder="1" applyAlignment="1">
      <alignment horizontal="center" wrapText="1"/>
    </xf>
    <xf numFmtId="0" fontId="7" fillId="32" borderId="11" xfId="0" applyFont="1" applyFill="1" applyBorder="1" applyAlignment="1">
      <alignment horizontal="center" vertical="center" wrapText="1"/>
    </xf>
    <xf numFmtId="0" fontId="7" fillId="32"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0" xfId="0" applyFont="1" applyAlignment="1">
      <alignment/>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32" borderId="13" xfId="0" applyFont="1" applyFill="1" applyBorder="1" applyAlignment="1">
      <alignment horizontal="center" vertical="center" wrapText="1"/>
    </xf>
    <xf numFmtId="0" fontId="2" fillId="0" borderId="0" xfId="0" applyFont="1" applyAlignment="1">
      <alignment vertical="center" wrapText="1"/>
    </xf>
    <xf numFmtId="0" fontId="0" fillId="0" borderId="11" xfId="0" applyBorder="1" applyAlignment="1">
      <alignment horizontal="justify" vertical="center" wrapText="1"/>
    </xf>
    <xf numFmtId="0" fontId="2" fillId="0" borderId="11" xfId="0" applyFont="1" applyBorder="1" applyAlignment="1">
      <alignment horizontal="center" vertical="center" wrapText="1"/>
    </xf>
    <xf numFmtId="0" fontId="0" fillId="33" borderId="11" xfId="0" applyFill="1" applyBorder="1" applyAlignment="1">
      <alignment horizontal="center" vertical="center" wrapText="1"/>
    </xf>
    <xf numFmtId="41" fontId="7" fillId="0" borderId="11" xfId="0" applyNumberFormat="1" applyFont="1" applyFill="1" applyBorder="1" applyAlignment="1">
      <alignment horizontal="left" vertical="center"/>
    </xf>
    <xf numFmtId="43" fontId="9" fillId="0" borderId="11" xfId="0" applyNumberFormat="1" applyFont="1" applyBorder="1" applyAlignment="1">
      <alignment horizontal="center" vertical="center" wrapText="1"/>
    </xf>
    <xf numFmtId="0" fontId="2" fillId="33" borderId="11" xfId="0" applyFont="1" applyFill="1" applyBorder="1" applyAlignment="1">
      <alignment horizontal="center" vertical="center" wrapText="1"/>
    </xf>
    <xf numFmtId="43" fontId="9" fillId="34" borderId="11" xfId="0" applyNumberFormat="1" applyFont="1" applyFill="1" applyBorder="1" applyAlignment="1">
      <alignment horizontal="center" vertical="center" wrapText="1"/>
    </xf>
    <xf numFmtId="164" fontId="9" fillId="0" borderId="11" xfId="0" applyNumberFormat="1" applyFont="1" applyBorder="1" applyAlignment="1">
      <alignment horizontal="center" vertical="center" wrapText="1"/>
    </xf>
    <xf numFmtId="164" fontId="9" fillId="34" borderId="11" xfId="0" applyNumberFormat="1" applyFont="1" applyFill="1" applyBorder="1" applyAlignment="1">
      <alignment horizontal="center" vertical="center" wrapText="1"/>
    </xf>
    <xf numFmtId="41" fontId="9" fillId="33" borderId="14" xfId="0" applyNumberFormat="1" applyFont="1" applyFill="1" applyBorder="1" applyAlignment="1">
      <alignment vertical="center" wrapText="1"/>
    </xf>
    <xf numFmtId="0" fontId="0" fillId="0" borderId="11" xfId="0" applyNumberFormat="1" applyBorder="1" applyAlignment="1">
      <alignment horizontal="justify" vertical="center" wrapText="1"/>
    </xf>
    <xf numFmtId="0" fontId="2" fillId="0" borderId="11"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2" fillId="0" borderId="11" xfId="0" applyFont="1" applyFill="1" applyBorder="1" applyAlignment="1" applyProtection="1">
      <alignment horizontal="center" vertical="center" textRotation="90" wrapText="1"/>
      <protection/>
    </xf>
    <xf numFmtId="0" fontId="6" fillId="33" borderId="11" xfId="0" applyFont="1" applyFill="1" applyBorder="1" applyAlignment="1" applyProtection="1">
      <alignment horizontal="center" vertical="center" textRotation="90" wrapText="1"/>
      <protection/>
    </xf>
    <xf numFmtId="0" fontId="6" fillId="0" borderId="11" xfId="0" applyFont="1" applyFill="1" applyBorder="1" applyAlignment="1" applyProtection="1">
      <alignment horizontal="center" vertical="center" textRotation="90" wrapText="1"/>
      <protection/>
    </xf>
    <xf numFmtId="0" fontId="7" fillId="0" borderId="11" xfId="0" applyFont="1" applyBorder="1" applyAlignment="1">
      <alignment horizontal="justify" vertical="center" wrapText="1"/>
    </xf>
    <xf numFmtId="0" fontId="12" fillId="0" borderId="0" xfId="0" applyFont="1" applyAlignment="1">
      <alignment vertical="center"/>
    </xf>
    <xf numFmtId="0" fontId="13" fillId="0" borderId="11" xfId="0" applyFont="1" applyFill="1" applyBorder="1" applyAlignment="1">
      <alignment horizontal="center" vertical="center" wrapText="1"/>
    </xf>
    <xf numFmtId="0" fontId="12" fillId="0" borderId="0" xfId="0" applyFont="1" applyFill="1" applyAlignment="1">
      <alignment vertical="center"/>
    </xf>
    <xf numFmtId="0" fontId="13" fillId="0" borderId="0" xfId="0" applyFont="1" applyFill="1" applyBorder="1" applyAlignment="1">
      <alignment vertical="center" wrapText="1"/>
    </xf>
    <xf numFmtId="0" fontId="13" fillId="0" borderId="0" xfId="0" applyFont="1" applyFill="1" applyBorder="1" applyAlignment="1">
      <alignment horizontal="center" vertical="center" wrapText="1"/>
    </xf>
    <xf numFmtId="43" fontId="13" fillId="0" borderId="0" xfId="44" applyFont="1" applyFill="1" applyBorder="1" applyAlignment="1">
      <alignment horizontal="center" vertical="center" wrapText="1"/>
    </xf>
    <xf numFmtId="0" fontId="12" fillId="0" borderId="0" xfId="0" applyFont="1" applyFill="1" applyBorder="1" applyAlignment="1">
      <alignment vertical="center"/>
    </xf>
    <xf numFmtId="43" fontId="12" fillId="0" borderId="15" xfId="0" applyNumberFormat="1" applyFont="1" applyBorder="1" applyAlignment="1">
      <alignment vertical="center"/>
    </xf>
    <xf numFmtId="43" fontId="12" fillId="0" borderId="14" xfId="44" applyFont="1" applyBorder="1" applyAlignment="1">
      <alignment vertical="center"/>
    </xf>
    <xf numFmtId="43" fontId="12" fillId="0" borderId="15" xfId="44" applyFont="1" applyBorder="1" applyAlignment="1">
      <alignment vertical="center"/>
    </xf>
    <xf numFmtId="43" fontId="12" fillId="0" borderId="16" xfId="0" applyNumberFormat="1" applyFont="1" applyBorder="1" applyAlignment="1">
      <alignment vertical="center"/>
    </xf>
    <xf numFmtId="43" fontId="12" fillId="0" borderId="17" xfId="44" applyFont="1" applyBorder="1" applyAlignment="1">
      <alignment vertical="center"/>
    </xf>
    <xf numFmtId="43" fontId="12" fillId="0" borderId="16" xfId="44" applyFont="1" applyBorder="1" applyAlignment="1">
      <alignment vertical="center"/>
    </xf>
    <xf numFmtId="43" fontId="12" fillId="0" borderId="0" xfId="0" applyNumberFormat="1" applyFont="1" applyBorder="1" applyAlignment="1">
      <alignment vertical="center"/>
    </xf>
    <xf numFmtId="43" fontId="12" fillId="0" borderId="0" xfId="44" applyFont="1" applyBorder="1" applyAlignment="1">
      <alignment vertical="center"/>
    </xf>
    <xf numFmtId="0" fontId="0" fillId="0" borderId="0" xfId="0" applyFont="1" applyBorder="1" applyAlignment="1">
      <alignment/>
    </xf>
    <xf numFmtId="0" fontId="14" fillId="4" borderId="11" xfId="0" applyFont="1" applyFill="1" applyBorder="1" applyAlignment="1">
      <alignment horizontal="center" vertical="center" wrapText="1"/>
    </xf>
    <xf numFmtId="0" fontId="14" fillId="4" borderId="15" xfId="0" applyFont="1" applyFill="1" applyBorder="1" applyAlignment="1">
      <alignment horizontal="center" vertical="center" wrapText="1"/>
    </xf>
    <xf numFmtId="43" fontId="14" fillId="4" borderId="14" xfId="44" applyFont="1" applyFill="1" applyBorder="1" applyAlignment="1">
      <alignment horizontal="center" vertical="center" wrapText="1"/>
    </xf>
    <xf numFmtId="43" fontId="14" fillId="4" borderId="15" xfId="44" applyFont="1" applyFill="1" applyBorder="1" applyAlignment="1">
      <alignment horizontal="center" vertical="center" wrapText="1"/>
    </xf>
    <xf numFmtId="0" fontId="14" fillId="4" borderId="14" xfId="0" applyFont="1" applyFill="1" applyBorder="1" applyAlignment="1">
      <alignment horizontal="center" vertical="center" wrapText="1"/>
    </xf>
    <xf numFmtId="43" fontId="15" fillId="35" borderId="0" xfId="0" applyNumberFormat="1" applyFont="1" applyFill="1" applyBorder="1" applyAlignment="1">
      <alignment vertical="center"/>
    </xf>
    <xf numFmtId="43" fontId="14" fillId="4" borderId="18" xfId="0" applyNumberFormat="1" applyFont="1" applyFill="1" applyBorder="1" applyAlignment="1">
      <alignment horizontal="center" vertical="center" wrapText="1"/>
    </xf>
    <xf numFmtId="0" fontId="14" fillId="4" borderId="18" xfId="0" applyFont="1" applyFill="1" applyBorder="1" applyAlignment="1">
      <alignment horizontal="center" vertical="center" wrapText="1"/>
    </xf>
    <xf numFmtId="43" fontId="12" fillId="0" borderId="18" xfId="0" applyNumberFormat="1" applyFont="1" applyBorder="1" applyAlignment="1">
      <alignment vertical="center"/>
    </xf>
    <xf numFmtId="43" fontId="12" fillId="0" borderId="19" xfId="0" applyNumberFormat="1" applyFont="1" applyBorder="1" applyAlignment="1">
      <alignment vertical="center"/>
    </xf>
    <xf numFmtId="0" fontId="4" fillId="4" borderId="20"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5" fillId="0" borderId="22" xfId="0" applyFont="1" applyBorder="1" applyAlignment="1">
      <alignment horizontal="center"/>
    </xf>
    <xf numFmtId="0" fontId="13" fillId="4" borderId="20"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14" xfId="0" applyFont="1" applyFill="1" applyBorder="1" applyAlignment="1">
      <alignment horizontal="center" vertical="center" wrapText="1"/>
    </xf>
    <xf numFmtId="43" fontId="13" fillId="0" borderId="14" xfId="44" applyFont="1" applyFill="1" applyBorder="1" applyAlignment="1">
      <alignment horizontal="center" vertical="center" wrapText="1"/>
    </xf>
    <xf numFmtId="43" fontId="13" fillId="0" borderId="21" xfId="44" applyFont="1" applyFill="1" applyBorder="1" applyAlignment="1">
      <alignment horizontal="center" vertical="center" wrapText="1"/>
    </xf>
    <xf numFmtId="0" fontId="13" fillId="0" borderId="0" xfId="0" applyFont="1" applyFill="1" applyBorder="1" applyAlignment="1">
      <alignment horizontal="center" vertical="center" wrapText="1"/>
    </xf>
    <xf numFmtId="43" fontId="15" fillId="35" borderId="0" xfId="0" applyNumberFormat="1" applyFont="1" applyFill="1" applyBorder="1" applyAlignment="1">
      <alignment vertical="center"/>
    </xf>
    <xf numFmtId="0" fontId="15" fillId="35" borderId="0" xfId="0" applyFont="1" applyFill="1" applyBorder="1" applyAlignment="1">
      <alignment vertical="center"/>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7" fillId="32" borderId="11"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2" fillId="32" borderId="13" xfId="0"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1" xfId="0" applyFont="1" applyBorder="1" applyAlignment="1">
      <alignment horizontal="center" vertical="center" wrapText="1"/>
    </xf>
    <xf numFmtId="43" fontId="12" fillId="0" borderId="0" xfId="0" applyNumberFormat="1" applyFont="1" applyBorder="1" applyAlignment="1">
      <alignment vertical="center"/>
    </xf>
    <xf numFmtId="0" fontId="0" fillId="0" borderId="15"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0" fillId="4" borderId="19" xfId="0" applyFont="1" applyFill="1" applyBorder="1" applyAlignment="1">
      <alignment/>
    </xf>
    <xf numFmtId="0" fontId="0" fillId="4" borderId="16" xfId="0" applyFont="1" applyFill="1" applyBorder="1" applyAlignment="1">
      <alignment/>
    </xf>
    <xf numFmtId="0" fontId="0" fillId="4" borderId="10" xfId="0" applyFont="1" applyFill="1" applyBorder="1" applyAlignment="1">
      <alignment/>
    </xf>
    <xf numFmtId="0" fontId="0" fillId="4" borderId="0" xfId="0" applyFont="1" applyFill="1" applyBorder="1" applyAlignment="1">
      <alignment/>
    </xf>
    <xf numFmtId="0" fontId="0" fillId="4" borderId="26" xfId="0" applyFont="1" applyFill="1" applyBorder="1" applyAlignment="1">
      <alignment/>
    </xf>
    <xf numFmtId="0" fontId="0" fillId="4" borderId="27" xfId="0" applyFont="1" applyFill="1" applyBorder="1" applyAlignment="1">
      <alignment/>
    </xf>
    <xf numFmtId="0" fontId="0" fillId="4" borderId="28" xfId="0" applyFont="1" applyFill="1" applyBorder="1" applyAlignment="1">
      <alignment/>
    </xf>
    <xf numFmtId="0" fontId="0" fillId="4" borderId="29" xfId="0" applyFont="1" applyFill="1" applyBorder="1" applyAlignment="1">
      <alignment/>
    </xf>
    <xf numFmtId="0" fontId="0" fillId="0" borderId="17" xfId="0" applyFont="1" applyBorder="1" applyAlignment="1">
      <alignment horizontal="justify" vertical="center" wrapText="1"/>
    </xf>
    <xf numFmtId="0" fontId="0" fillId="0" borderId="19" xfId="0" applyFont="1" applyBorder="1" applyAlignment="1">
      <alignment horizontal="justify" vertical="center" wrapText="1"/>
    </xf>
    <xf numFmtId="0" fontId="0" fillId="0" borderId="30" xfId="0" applyFont="1" applyBorder="1" applyAlignment="1">
      <alignment horizontal="justify" vertical="center" wrapText="1"/>
    </xf>
    <xf numFmtId="0" fontId="0" fillId="0" borderId="31"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32" xfId="0" applyFont="1" applyBorder="1" applyAlignment="1">
      <alignment horizontal="justify" vertical="center" wrapText="1"/>
    </xf>
    <xf numFmtId="0" fontId="0" fillId="0" borderId="33" xfId="0" applyFont="1" applyBorder="1" applyAlignment="1">
      <alignment horizontal="justify" vertical="center" wrapText="1"/>
    </xf>
    <xf numFmtId="0" fontId="0" fillId="0" borderId="28" xfId="0" applyFont="1" applyBorder="1" applyAlignment="1">
      <alignment horizontal="justify" vertical="center" wrapText="1"/>
    </xf>
    <xf numFmtId="0" fontId="0" fillId="0" borderId="34" xfId="0" applyFont="1" applyBorder="1" applyAlignment="1">
      <alignment horizontal="justify"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0" fillId="0" borderId="12" xfId="0" applyFont="1" applyBorder="1" applyAlignment="1">
      <alignment horizontal="center" vertical="center" wrapText="1"/>
    </xf>
    <xf numFmtId="9" fontId="0" fillId="0" borderId="11" xfId="0" applyNumberFormat="1" applyFont="1" applyBorder="1" applyAlignment="1">
      <alignment horizontal="center" vertical="center" wrapText="1"/>
    </xf>
    <xf numFmtId="44" fontId="0" fillId="0" borderId="11" xfId="42" applyFont="1" applyBorder="1" applyAlignment="1">
      <alignment vertical="center" wrapText="1"/>
    </xf>
    <xf numFmtId="44" fontId="0" fillId="0" borderId="12" xfId="42" applyFont="1" applyBorder="1" applyAlignment="1">
      <alignment vertical="center" wrapText="1"/>
    </xf>
    <xf numFmtId="0" fontId="0" fillId="0" borderId="38" xfId="0" applyFont="1" applyBorder="1" applyAlignment="1">
      <alignment horizontal="center" vertical="center" wrapText="1"/>
    </xf>
    <xf numFmtId="0" fontId="5" fillId="32" borderId="20" xfId="0" applyFont="1" applyFill="1" applyBorder="1" applyAlignment="1">
      <alignment horizontal="center" vertical="center" wrapText="1"/>
    </xf>
    <xf numFmtId="0" fontId="5" fillId="32" borderId="18" xfId="0" applyFont="1" applyFill="1" applyBorder="1" applyAlignment="1">
      <alignment horizontal="center" vertical="center" wrapText="1"/>
    </xf>
    <xf numFmtId="0" fontId="5" fillId="32" borderId="15" xfId="0" applyFont="1" applyFill="1" applyBorder="1" applyAlignment="1">
      <alignment horizontal="center" vertical="center" wrapText="1"/>
    </xf>
    <xf numFmtId="0" fontId="5" fillId="32" borderId="14" xfId="0" applyFont="1" applyFill="1" applyBorder="1" applyAlignment="1">
      <alignment horizontal="center" vertical="center" wrapText="1"/>
    </xf>
    <xf numFmtId="0" fontId="5" fillId="32" borderId="21" xfId="0" applyFont="1" applyFill="1" applyBorder="1" applyAlignment="1">
      <alignment horizontal="center" vertical="center" wrapText="1"/>
    </xf>
    <xf numFmtId="0" fontId="0" fillId="0" borderId="20" xfId="0" applyFont="1" applyBorder="1" applyAlignment="1">
      <alignment horizontal="justify" vertical="center" wrapText="1"/>
    </xf>
    <xf numFmtId="0" fontId="0" fillId="0" borderId="18" xfId="0" applyFont="1" applyBorder="1" applyAlignment="1">
      <alignment horizontal="justify" vertical="center" wrapText="1"/>
    </xf>
    <xf numFmtId="0" fontId="0" fillId="0" borderId="15" xfId="0" applyFont="1" applyBorder="1" applyAlignment="1">
      <alignment horizontal="justify" vertical="center" wrapText="1"/>
    </xf>
    <xf numFmtId="0" fontId="0" fillId="0" borderId="14" xfId="0" applyFont="1" applyBorder="1" applyAlignment="1">
      <alignment horizontal="justify" vertical="center" wrapText="1"/>
    </xf>
    <xf numFmtId="0" fontId="0" fillId="0" borderId="21" xfId="0" applyFont="1" applyBorder="1" applyAlignment="1">
      <alignment horizontal="justify" vertical="center" wrapText="1"/>
    </xf>
    <xf numFmtId="0" fontId="0" fillId="0" borderId="20" xfId="0" applyFont="1" applyBorder="1" applyAlignment="1">
      <alignment horizontal="justify" vertical="center" wrapText="1"/>
    </xf>
    <xf numFmtId="0" fontId="0" fillId="0" borderId="14" xfId="0" applyFont="1" applyBorder="1" applyAlignment="1">
      <alignment horizontal="justify" vertical="center" wrapText="1"/>
    </xf>
    <xf numFmtId="0" fontId="2" fillId="4" borderId="14"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20" xfId="0" applyNumberFormat="1" applyFont="1" applyBorder="1" applyAlignment="1">
      <alignment horizontal="justify" vertical="center" wrapText="1"/>
    </xf>
    <xf numFmtId="0" fontId="0" fillId="0" borderId="18" xfId="0" applyNumberFormat="1" applyFont="1" applyBorder="1" applyAlignment="1">
      <alignment horizontal="justify" vertical="center" wrapText="1"/>
    </xf>
    <xf numFmtId="0" fontId="0" fillId="0" borderId="15" xfId="0" applyNumberFormat="1" applyFont="1" applyBorder="1" applyAlignment="1">
      <alignment horizontal="justify" vertical="center" wrapText="1"/>
    </xf>
    <xf numFmtId="0" fontId="2" fillId="4" borderId="13" xfId="0" applyFont="1" applyFill="1" applyBorder="1" applyAlignment="1">
      <alignment horizontal="center" vertical="center" wrapText="1"/>
    </xf>
    <xf numFmtId="0" fontId="0" fillId="4" borderId="11" xfId="0" applyFont="1" applyFill="1" applyBorder="1" applyAlignment="1">
      <alignment/>
    </xf>
    <xf numFmtId="0" fontId="0" fillId="4" borderId="13" xfId="0" applyFont="1" applyFill="1" applyBorder="1" applyAlignment="1">
      <alignment/>
    </xf>
    <xf numFmtId="0" fontId="0" fillId="0" borderId="17" xfId="0" applyFont="1" applyBorder="1" applyAlignment="1">
      <alignment horizontal="justify" vertical="center" wrapText="1"/>
    </xf>
    <xf numFmtId="0" fontId="2" fillId="4" borderId="11" xfId="0" applyFont="1" applyFill="1" applyBorder="1" applyAlignment="1">
      <alignment horizontal="center" vertical="center" wrapText="1"/>
    </xf>
    <xf numFmtId="0" fontId="0" fillId="0" borderId="11" xfId="0" applyFont="1" applyBorder="1" applyAlignment="1">
      <alignment/>
    </xf>
    <xf numFmtId="0" fontId="0" fillId="0" borderId="12" xfId="0" applyFont="1" applyBorder="1" applyAlignment="1">
      <alignment/>
    </xf>
    <xf numFmtId="0" fontId="2" fillId="4" borderId="19"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0" fillId="0" borderId="11" xfId="0" applyFont="1" applyBorder="1" applyAlignment="1">
      <alignment horizontal="justify" vertical="center" wrapText="1"/>
    </xf>
    <xf numFmtId="0" fontId="0" fillId="0" borderId="12" xfId="0" applyFont="1" applyBorder="1" applyAlignment="1">
      <alignment horizontal="justify" vertical="center" wrapText="1"/>
    </xf>
    <xf numFmtId="9" fontId="0" fillId="0" borderId="14" xfId="0" applyNumberFormat="1" applyFont="1" applyBorder="1" applyAlignment="1">
      <alignment horizontal="justify" vertical="center" wrapText="1"/>
    </xf>
    <xf numFmtId="0" fontId="0" fillId="0" borderId="14" xfId="0" applyNumberFormat="1" applyFont="1" applyBorder="1" applyAlignment="1">
      <alignment horizontal="justify" vertical="center" wrapText="1"/>
    </xf>
    <xf numFmtId="0" fontId="0" fillId="0" borderId="21" xfId="0" applyNumberFormat="1" applyFont="1" applyBorder="1" applyAlignment="1">
      <alignment horizontal="justify" vertical="center" wrapText="1"/>
    </xf>
    <xf numFmtId="0" fontId="0" fillId="0" borderId="20" xfId="0" applyNumberFormat="1" applyFont="1" applyBorder="1" applyAlignment="1">
      <alignment horizontal="justify" vertical="center" wrapText="1"/>
    </xf>
    <xf numFmtId="0" fontId="0" fillId="0" borderId="18" xfId="0" applyFont="1" applyBorder="1" applyAlignment="1">
      <alignment/>
    </xf>
    <xf numFmtId="0" fontId="0" fillId="0" borderId="21" xfId="0" applyFont="1" applyBorder="1" applyAlignment="1">
      <alignment/>
    </xf>
    <xf numFmtId="0" fontId="0" fillId="0" borderId="20" xfId="0" applyFont="1" applyBorder="1" applyAlignment="1">
      <alignment horizontal="left" vertical="center" wrapText="1"/>
    </xf>
    <xf numFmtId="0" fontId="0" fillId="0" borderId="18" xfId="0" applyFont="1" applyBorder="1" applyAlignment="1">
      <alignment horizontal="left" vertical="center" wrapText="1"/>
    </xf>
    <xf numFmtId="0" fontId="0" fillId="0" borderId="15" xfId="0" applyFont="1" applyBorder="1" applyAlignment="1">
      <alignment horizontal="left" vertical="center" wrapText="1"/>
    </xf>
    <xf numFmtId="0" fontId="0" fillId="0" borderId="14"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1" xfId="0" applyFont="1" applyBorder="1" applyAlignment="1">
      <alignment horizontal="center" vertical="center" wrapText="1"/>
    </xf>
    <xf numFmtId="0" fontId="2" fillId="33" borderId="14" xfId="0" applyFont="1" applyFill="1" applyBorder="1" applyAlignment="1">
      <alignment vertical="center" wrapText="1"/>
    </xf>
    <xf numFmtId="0" fontId="2" fillId="33" borderId="18" xfId="0" applyFont="1" applyFill="1" applyBorder="1" applyAlignment="1">
      <alignment vertical="center" wrapText="1"/>
    </xf>
    <xf numFmtId="0" fontId="2" fillId="33" borderId="15" xfId="0" applyFont="1" applyFill="1" applyBorder="1" applyAlignment="1">
      <alignment vertical="center" wrapText="1"/>
    </xf>
    <xf numFmtId="0" fontId="0" fillId="0" borderId="11" xfId="0" applyBorder="1" applyAlignment="1" applyProtection="1">
      <alignment horizontal="center" vertical="center" textRotation="90" wrapText="1"/>
      <protection locked="0"/>
    </xf>
    <xf numFmtId="0" fontId="3" fillId="0" borderId="42" xfId="0" applyFont="1" applyBorder="1" applyAlignment="1" applyProtection="1">
      <alignment horizontal="center" vertical="center" textRotation="90" wrapText="1"/>
      <protection/>
    </xf>
    <xf numFmtId="0" fontId="3" fillId="0" borderId="43" xfId="0" applyFont="1" applyBorder="1" applyAlignment="1" applyProtection="1">
      <alignment horizontal="center" vertical="center" textRotation="90" wrapText="1"/>
      <protection/>
    </xf>
    <xf numFmtId="0" fontId="3" fillId="0" borderId="14"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1" xfId="0" applyFont="1" applyBorder="1" applyAlignment="1">
      <alignment horizontal="center" vertical="center" wrapText="1"/>
    </xf>
    <xf numFmtId="0" fontId="0" fillId="0" borderId="11" xfId="0" applyFont="1" applyBorder="1" applyAlignment="1">
      <alignment horizontal="center" vertical="center" textRotation="90" wrapText="1"/>
    </xf>
    <xf numFmtId="0" fontId="0" fillId="0" borderId="11" xfId="0" applyBorder="1" applyAlignment="1">
      <alignment horizontal="center" vertical="center" textRotation="90" wrapText="1"/>
    </xf>
    <xf numFmtId="0" fontId="2" fillId="0" borderId="28" xfId="0" applyFont="1" applyBorder="1" applyAlignment="1">
      <alignment horizontal="center" vertical="center"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dxfs count="2">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cheda%20di%20%20Valutazione%20Dipendenti%202006%20rev%201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rtamenti"/>
      <sheetName val="Scheda Dipendenti"/>
      <sheetName val=" (2)"/>
      <sheetName val=" (3)"/>
      <sheetName val=" (4)"/>
      <sheetName val=" (5)"/>
      <sheetName val=" (6)"/>
    </sheetNames>
    <sheetDataSet>
      <sheetData sheetId="0">
        <row r="2">
          <cell r="A2" t="str">
            <v>A) Presenza in servizio</v>
          </cell>
          <cell r="B2" t="str">
            <v>A) Presenza nel luogo, nel tempo di lavoro in termini cognitivi, relazionali e fisici. Disponibilità ad adattare il tempo di lavoro agli obiettivi gestionali concordati e ad accogliere ulteriori esigenze dell'Ente;</v>
          </cell>
        </row>
        <row r="3">
          <cell r="A3" t="str">
            <v>B) Capacità di apporto concreto nel gruppo di lavoro</v>
          </cell>
          <cell r="B3" t="str">
            <v>B) Capacità di coinvolgersi nel gruppo di lavoro condividendone metodi e strumenti e operando concretamente per il raggiungimento degli obiettivi;</v>
          </cell>
        </row>
        <row r="4">
          <cell r="A4" t="str">
            <v>C) Capacità di coordinamento e motivazione del gruppo di lavoro affidato</v>
          </cell>
          <cell r="B4" t="str">
            <v>C) Capacità di coinvolgere il gruppo di lavoro attribuendo obiettivi, concordando metodi e strumenti e verificandone il raggiungimento;</v>
          </cell>
        </row>
        <row r="5">
          <cell r="A5" t="str">
            <v>D) Cortesia organizzativa con il pubblico</v>
          </cell>
          <cell r="B5" t="str">
            <v>D) Capacità di relazionarsi con i fruitori comprendendone i bisogni e assumendo un comportamento rispettoso e sollecito;</v>
          </cell>
        </row>
        <row r="6">
          <cell r="A6" t="str">
            <v>E) Competenza nella risoluzione dei quesiti posti dall'utenza</v>
          </cell>
          <cell r="B6" t="str">
            <v>E) Capacità di farsi carico dei problemi posti, utilizzando conoscenze e capacità proprie tese alla loro risoluzione promuovendo implicitamente l'immagine dell'Ente;</v>
          </cell>
        </row>
        <row r="7">
          <cell r="A7" t="str">
            <v>F) Cortesia e disponibilità verso utenti e/o soggetti esterni;</v>
          </cell>
          <cell r="B7" t="str">
            <v>F) Capacità dell'interessato di relazionarsi con i fruitori comprendendone i bisogni e assumendo un comportamento rispettoso e sollecito;</v>
          </cell>
        </row>
        <row r="8">
          <cell r="A8" t="str">
            <v>G) Capacità di gestione dei rapporti con l'utenza interna e esterna</v>
          </cell>
          <cell r="B8" t="str">
            <v>G) Capacità di organizzare le informazioni relative alla propria attività per orientare l'utenza. Grado di disponibilità relazionale nei confronti dell'utenza. Capacità di riconoscere ed attivarsi in modo coerente e tempestivo per la soddisfazione del bis</v>
          </cell>
        </row>
        <row r="9">
          <cell r="A9" t="str">
            <v>H) Attenzione all'immagine dell'Ente nei rapporti con soggetti esterni</v>
          </cell>
          <cell r="B9" t="str">
            <v>H) Impegno e capacità di identificarsi e sviluppare il senso di appartenenza all'Ente, manifestandolo positivamente nei rapporti quotidiani;</v>
          </cell>
        </row>
        <row r="10">
          <cell r="A10" t="str">
            <v>I) Competenza a ricoprire le mansioni attribuite</v>
          </cell>
          <cell r="B10" t="str">
            <v>I) Capacità di svolgere con affidabilità e padronanza il lavoro assegnato e di ricercare gli strumenti adeguati per la realizzazione dello stesso;</v>
          </cell>
        </row>
        <row r="11">
          <cell r="A11" t="str">
            <v>L) Disponibilità ad integrare le proprie attività con quelle di altri servizi</v>
          </cell>
          <cell r="B11" t="str">
            <v>L) Disponibilità ad assumersi funzioni e attività che esulano dal profilo ma riconducibili alla propria categoria o a quella inferiore e/o superiore.;</v>
          </cell>
        </row>
        <row r="12">
          <cell r="A12" t="str">
            <v>M) Disponibilità a ricoprire mansioni diversificate previste dal ruolo</v>
          </cell>
          <cell r="B12" t="str">
            <v>M) Disponibilità ad assumersi funzioni e attività che esulano dal profilo ma riconducibili alla propria categoria o a quella inferiore e/o superiore;</v>
          </cell>
        </row>
        <row r="13">
          <cell r="A13" t="str">
            <v>N) Impegno dimostrato nella prestazione individuale</v>
          </cell>
          <cell r="B13" t="str">
            <v>N) Presenza nel luogo, nel tempo di lavoro in termini cognitivi, relazionali e fisici. Disponibilità ad adattare il tempo di lavoro agli obiettivi gestionali concordati e ad accogliere ulteriori esigenze dell'Ente;</v>
          </cell>
        </row>
        <row r="14">
          <cell r="A14" t="str">
            <v>O) Autonomia nello svolgimento delle attività legate al ruolo</v>
          </cell>
          <cell r="B14" t="str">
            <v>O) Capacità di svolgere in autonomia, con affidabilità e padronanza, il lavoro assegnato e di ricercare gli strumenti adeguati per la realizzazione dello stesso;</v>
          </cell>
        </row>
        <row r="15">
          <cell r="A15" t="str">
            <v>P) Autonomia nello svolgimento delle mansioni attribuite</v>
          </cell>
          <cell r="B15" t="str">
            <v>P) Capacità di svolgere la prestazione e interpretare il ruolo in modo autonomo ed efficace;</v>
          </cell>
        </row>
        <row r="16">
          <cell r="A16" t="str">
            <v>Q) Iniziativa personale al miglioramento del proprio lavoro</v>
          </cell>
          <cell r="B16" t="str">
            <v>Q) Capacità di predisporre o proporre soluzioni operative funzionali all'attività lavorativa;</v>
          </cell>
        </row>
        <row r="17">
          <cell r="A17" t="str">
            <v>R) Cura di sé e degli strumenti/attrezzature assegnate</v>
          </cell>
          <cell r="B17" t="str">
            <v>R) Capacità di svolgere con affidabilità e attenzione il lavoro assegnato avendo cura della propria immagine e degli strumenti/attrezzature assegnati;</v>
          </cell>
        </row>
        <row r="18">
          <cell r="A18" t="str">
            <v>S) Cura degli aspetti tangibili dell'immagine (divisa, automezzi, strumenti)</v>
          </cell>
          <cell r="B18" t="str">
            <v>S) Capacità di svolgere con affidabilità e attenzione il lavoro assegnato avendo cura della propria immagine e degli strumenti/attrezzature assegnati;</v>
          </cell>
        </row>
        <row r="19">
          <cell r="A19" t="str">
            <v>T) Flessibilità nelle situazioni di emergenza</v>
          </cell>
          <cell r="B19" t="str">
            <v>T) Disponibilità a svolgere la prestazione in condizioni di emergenza e in tempi e modalità diversi da quelli abituali;</v>
          </cell>
        </row>
        <row r="20">
          <cell r="A20" t="str">
            <v>U) Capacità di iniziativa rispetto a situazioni contingenti</v>
          </cell>
          <cell r="B20" t="str">
            <v>U) Capacità di affrontare situazioni impreviste, interpretando il ruolo in modo flessibile ed efficace;</v>
          </cell>
        </row>
        <row r="21">
          <cell r="A21" t="str">
            <v>V) Capacità di gestire efficacemente situazioni di crisi</v>
          </cell>
          <cell r="B21" t="str">
            <v>V) Capacità di affrontare con lucidità una emergenza o una situazione di crisi avvalendosi di tutti gli strumenti, conoscenze e competenze personali atti a risolverla;</v>
          </cell>
        </row>
        <row r="22">
          <cell r="A22" t="str">
            <v>Z) Capacità di prevenire e gestire situazioni conflittuali con l'utenza e con i colleghi</v>
          </cell>
          <cell r="B22" t="str">
            <v>Z) Capacità di prevedere possibili elementi di contenzioso nelle relazioni e nelle attività svolte mettendo in atto azioni che ne contengano o neutralizzino la dimensione conflittuale.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A169"/>
  <sheetViews>
    <sheetView tabSelected="1" view="pageLayout" zoomScaleSheetLayoutView="90" workbookViewId="0" topLeftCell="A1">
      <selection activeCell="I84" sqref="I84:J84"/>
    </sheetView>
  </sheetViews>
  <sheetFormatPr defaultColWidth="9.140625" defaultRowHeight="12.75"/>
  <cols>
    <col min="1" max="3" width="7.7109375" style="6" customWidth="1"/>
    <col min="4" max="4" width="13.57421875" style="6" customWidth="1"/>
    <col min="5" max="5" width="7.7109375" style="6" hidden="1" customWidth="1"/>
    <col min="6" max="9" width="7.7109375" style="6" customWidth="1"/>
    <col min="10" max="10" width="8.28125" style="6" customWidth="1"/>
    <col min="11" max="11" width="7.7109375" style="6" customWidth="1"/>
    <col min="12" max="12" width="8.28125" style="6" customWidth="1"/>
    <col min="13" max="13" width="17.421875" style="6" customWidth="1"/>
    <col min="14" max="17" width="0" style="6" hidden="1" customWidth="1"/>
    <col min="18" max="16384" width="9.140625" style="6" customWidth="1"/>
  </cols>
  <sheetData>
    <row r="1" ht="12.75"/>
    <row r="2" spans="2:13" ht="15.75" thickBot="1">
      <c r="B2" s="57" t="s">
        <v>78</v>
      </c>
      <c r="C2" s="57"/>
      <c r="D2" s="57"/>
      <c r="E2" s="57"/>
      <c r="F2" s="57"/>
      <c r="G2" s="57"/>
      <c r="H2" s="57"/>
      <c r="I2" s="57"/>
      <c r="J2" s="57"/>
      <c r="K2" s="57"/>
      <c r="L2" s="57"/>
      <c r="M2" s="57"/>
    </row>
    <row r="3" spans="1:13" ht="12.75">
      <c r="A3" s="102" t="s">
        <v>88</v>
      </c>
      <c r="B3" s="103"/>
      <c r="C3" s="103"/>
      <c r="D3" s="103"/>
      <c r="E3" s="103"/>
      <c r="F3" s="103"/>
      <c r="G3" s="103"/>
      <c r="H3" s="103"/>
      <c r="I3" s="103"/>
      <c r="J3" s="103"/>
      <c r="K3" s="103"/>
      <c r="L3" s="103"/>
      <c r="M3" s="104"/>
    </row>
    <row r="4" spans="1:13" ht="44.25" customHeight="1">
      <c r="A4" s="84" t="s">
        <v>0</v>
      </c>
      <c r="B4" s="141"/>
      <c r="C4" s="141"/>
      <c r="D4" s="141"/>
      <c r="E4" s="142"/>
      <c r="F4" s="118" t="s">
        <v>143</v>
      </c>
      <c r="G4" s="149"/>
      <c r="H4" s="149"/>
      <c r="I4" s="149"/>
      <c r="J4" s="149"/>
      <c r="K4" s="149"/>
      <c r="L4" s="149"/>
      <c r="M4" s="150"/>
    </row>
    <row r="5" spans="1:13" ht="39.75" customHeight="1">
      <c r="A5" s="84" t="s">
        <v>1</v>
      </c>
      <c r="B5" s="85"/>
      <c r="C5" s="85"/>
      <c r="D5" s="86"/>
      <c r="E5" s="93" t="s">
        <v>144</v>
      </c>
      <c r="F5" s="94"/>
      <c r="G5" s="94"/>
      <c r="H5" s="94"/>
      <c r="I5" s="94"/>
      <c r="J5" s="94"/>
      <c r="K5" s="94"/>
      <c r="L5" s="94"/>
      <c r="M5" s="95"/>
    </row>
    <row r="6" spans="1:13" ht="12.75">
      <c r="A6" s="87"/>
      <c r="B6" s="88"/>
      <c r="C6" s="88"/>
      <c r="D6" s="89"/>
      <c r="E6" s="96"/>
      <c r="F6" s="97"/>
      <c r="G6" s="97"/>
      <c r="H6" s="97"/>
      <c r="I6" s="97"/>
      <c r="J6" s="97"/>
      <c r="K6" s="97"/>
      <c r="L6" s="97"/>
      <c r="M6" s="98"/>
    </row>
    <row r="7" spans="1:13" ht="12.75">
      <c r="A7" s="87"/>
      <c r="B7" s="88"/>
      <c r="C7" s="88"/>
      <c r="D7" s="89"/>
      <c r="E7" s="96"/>
      <c r="F7" s="97"/>
      <c r="G7" s="97"/>
      <c r="H7" s="97"/>
      <c r="I7" s="97"/>
      <c r="J7" s="97"/>
      <c r="K7" s="97"/>
      <c r="L7" s="97"/>
      <c r="M7" s="98"/>
    </row>
    <row r="8" spans="1:13" ht="12.75">
      <c r="A8" s="87"/>
      <c r="B8" s="88"/>
      <c r="C8" s="88"/>
      <c r="D8" s="89"/>
      <c r="E8" s="96"/>
      <c r="F8" s="97"/>
      <c r="G8" s="97"/>
      <c r="H8" s="97"/>
      <c r="I8" s="97"/>
      <c r="J8" s="97"/>
      <c r="K8" s="97"/>
      <c r="L8" s="97"/>
      <c r="M8" s="98"/>
    </row>
    <row r="9" spans="1:13" ht="12.75">
      <c r="A9" s="87"/>
      <c r="B9" s="88"/>
      <c r="C9" s="88"/>
      <c r="D9" s="89"/>
      <c r="E9" s="96"/>
      <c r="F9" s="97"/>
      <c r="G9" s="97"/>
      <c r="H9" s="97"/>
      <c r="I9" s="97"/>
      <c r="J9" s="97"/>
      <c r="K9" s="97"/>
      <c r="L9" s="97"/>
      <c r="M9" s="98"/>
    </row>
    <row r="10" spans="1:13" ht="73.5" customHeight="1">
      <c r="A10" s="90"/>
      <c r="B10" s="91"/>
      <c r="C10" s="91"/>
      <c r="D10" s="92"/>
      <c r="E10" s="99"/>
      <c r="F10" s="100"/>
      <c r="G10" s="100"/>
      <c r="H10" s="100"/>
      <c r="I10" s="100"/>
      <c r="J10" s="100"/>
      <c r="K10" s="100"/>
      <c r="L10" s="100"/>
      <c r="M10" s="101"/>
    </row>
    <row r="11" spans="1:13" ht="15.75">
      <c r="A11" s="71" t="s">
        <v>2</v>
      </c>
      <c r="B11" s="72"/>
      <c r="C11" s="72"/>
      <c r="D11" s="72"/>
      <c r="E11" s="72"/>
      <c r="F11" s="72"/>
      <c r="G11" s="72"/>
      <c r="H11" s="72"/>
      <c r="I11" s="72"/>
      <c r="J11" s="72"/>
      <c r="K11" s="72"/>
      <c r="L11" s="72"/>
      <c r="M11" s="73"/>
    </row>
    <row r="12" spans="1:13" ht="21" customHeight="1">
      <c r="A12" s="110" t="s">
        <v>3</v>
      </c>
      <c r="B12" s="111"/>
      <c r="C12" s="112"/>
      <c r="D12" s="113" t="s">
        <v>4</v>
      </c>
      <c r="E12" s="111"/>
      <c r="F12" s="111"/>
      <c r="G12" s="111"/>
      <c r="H12" s="112"/>
      <c r="I12" s="113" t="s">
        <v>5</v>
      </c>
      <c r="J12" s="111"/>
      <c r="K12" s="111"/>
      <c r="L12" s="111"/>
      <c r="M12" s="114"/>
    </row>
    <row r="13" spans="1:13" ht="12.75">
      <c r="A13" s="125" t="s">
        <v>6</v>
      </c>
      <c r="B13" s="126"/>
      <c r="C13" s="126"/>
      <c r="D13" s="75" t="s">
        <v>7</v>
      </c>
      <c r="E13" s="75"/>
      <c r="F13" s="122" t="s">
        <v>8</v>
      </c>
      <c r="G13" s="123"/>
      <c r="H13" s="124"/>
      <c r="I13" s="75" t="s">
        <v>7</v>
      </c>
      <c r="J13" s="75"/>
      <c r="K13" s="122" t="s">
        <v>8</v>
      </c>
      <c r="L13" s="123"/>
      <c r="M13" s="127"/>
    </row>
    <row r="14" spans="1:13" ht="16.5" customHeight="1">
      <c r="A14" s="125"/>
      <c r="B14" s="126"/>
      <c r="C14" s="126"/>
      <c r="D14" s="70" t="s">
        <v>9</v>
      </c>
      <c r="E14" s="70"/>
      <c r="F14" s="67" t="s">
        <v>10</v>
      </c>
      <c r="G14" s="68"/>
      <c r="H14" s="83"/>
      <c r="I14" s="70" t="s">
        <v>11</v>
      </c>
      <c r="J14" s="70"/>
      <c r="K14" s="67" t="s">
        <v>135</v>
      </c>
      <c r="L14" s="68"/>
      <c r="M14" s="69"/>
    </row>
    <row r="15" spans="1:13" ht="16.5" customHeight="1">
      <c r="A15" s="125"/>
      <c r="B15" s="126"/>
      <c r="C15" s="126"/>
      <c r="D15" s="70" t="s">
        <v>12</v>
      </c>
      <c r="E15" s="70"/>
      <c r="F15" s="67" t="s">
        <v>10</v>
      </c>
      <c r="G15" s="68"/>
      <c r="H15" s="83"/>
      <c r="I15" s="70" t="s">
        <v>13</v>
      </c>
      <c r="J15" s="70"/>
      <c r="K15" s="67" t="s">
        <v>135</v>
      </c>
      <c r="L15" s="68"/>
      <c r="M15" s="69"/>
    </row>
    <row r="16" spans="1:26" s="28" customFormat="1" ht="29.25" customHeight="1">
      <c r="A16" s="58" t="s">
        <v>69</v>
      </c>
      <c r="B16" s="59"/>
      <c r="C16" s="59"/>
      <c r="D16" s="59"/>
      <c r="E16" s="60"/>
      <c r="F16" s="61" t="s">
        <v>70</v>
      </c>
      <c r="G16" s="59"/>
      <c r="H16" s="29">
        <f>'Obiettivi Area '!Q5</f>
        <v>225</v>
      </c>
      <c r="I16" s="61" t="s">
        <v>71</v>
      </c>
      <c r="J16" s="59"/>
      <c r="K16" s="60"/>
      <c r="L16" s="62">
        <f>'Obiettivi Area '!L5</f>
        <v>23.4375</v>
      </c>
      <c r="M16" s="63"/>
      <c r="N16" s="31"/>
      <c r="O16" s="31"/>
      <c r="P16" s="31"/>
      <c r="Q16" s="64"/>
      <c r="R16" s="64"/>
      <c r="S16" s="32"/>
      <c r="T16" s="32"/>
      <c r="U16" s="32"/>
      <c r="V16" s="32"/>
      <c r="W16" s="33"/>
      <c r="X16" s="30"/>
      <c r="Y16" s="6"/>
      <c r="Z16" s="6"/>
    </row>
    <row r="17" spans="1:13" ht="22.5" customHeight="1" hidden="1">
      <c r="A17" s="71" t="s">
        <v>14</v>
      </c>
      <c r="B17" s="72"/>
      <c r="C17" s="72"/>
      <c r="D17" s="72"/>
      <c r="E17" s="72" t="s">
        <v>15</v>
      </c>
      <c r="F17" s="72"/>
      <c r="G17" s="72"/>
      <c r="H17" s="72"/>
      <c r="I17" s="72"/>
      <c r="J17" s="72"/>
      <c r="K17" s="72" t="s">
        <v>16</v>
      </c>
      <c r="L17" s="72"/>
      <c r="M17" s="73"/>
    </row>
    <row r="18" spans="1:13" ht="12.75" hidden="1">
      <c r="A18" s="77"/>
      <c r="B18" s="78"/>
      <c r="C18" s="78"/>
      <c r="D18" s="78"/>
      <c r="E18" s="78"/>
      <c r="F18" s="78"/>
      <c r="G18" s="78"/>
      <c r="H18" s="78"/>
      <c r="I18" s="78"/>
      <c r="J18" s="78"/>
      <c r="K18" s="107"/>
      <c r="L18" s="107"/>
      <c r="M18" s="108"/>
    </row>
    <row r="19" spans="1:13" ht="12.75" hidden="1">
      <c r="A19" s="77"/>
      <c r="B19" s="78"/>
      <c r="C19" s="78"/>
      <c r="D19" s="78"/>
      <c r="E19" s="78"/>
      <c r="F19" s="78"/>
      <c r="G19" s="78"/>
      <c r="H19" s="78"/>
      <c r="I19" s="78"/>
      <c r="J19" s="78"/>
      <c r="K19" s="107"/>
      <c r="L19" s="107"/>
      <c r="M19" s="108"/>
    </row>
    <row r="20" spans="1:13" ht="12.75" hidden="1">
      <c r="A20" s="77"/>
      <c r="B20" s="78"/>
      <c r="C20" s="78"/>
      <c r="D20" s="78"/>
      <c r="E20" s="78"/>
      <c r="F20" s="78"/>
      <c r="G20" s="78"/>
      <c r="H20" s="78"/>
      <c r="I20" s="78"/>
      <c r="J20" s="78"/>
      <c r="K20" s="107"/>
      <c r="L20" s="107"/>
      <c r="M20" s="108"/>
    </row>
    <row r="21" spans="1:13" ht="15.75">
      <c r="A21" s="71" t="s">
        <v>76</v>
      </c>
      <c r="B21" s="72"/>
      <c r="C21" s="72"/>
      <c r="D21" s="72"/>
      <c r="E21" s="72"/>
      <c r="F21" s="72"/>
      <c r="G21" s="72"/>
      <c r="H21" s="72"/>
      <c r="I21" s="72"/>
      <c r="J21" s="72"/>
      <c r="K21" s="72"/>
      <c r="L21" s="72"/>
      <c r="M21" s="73"/>
    </row>
    <row r="22" spans="1:13" ht="15">
      <c r="A22" s="110" t="s">
        <v>18</v>
      </c>
      <c r="B22" s="111"/>
      <c r="C22" s="111"/>
      <c r="D22" s="111"/>
      <c r="E22" s="111"/>
      <c r="F22" s="111"/>
      <c r="G22" s="111"/>
      <c r="H22" s="112"/>
      <c r="I22" s="113" t="s">
        <v>19</v>
      </c>
      <c r="J22" s="111"/>
      <c r="K22" s="111"/>
      <c r="L22" s="111"/>
      <c r="M22" s="114"/>
    </row>
    <row r="23" spans="1:13" ht="43.5" customHeight="1">
      <c r="A23" s="131" t="s">
        <v>93</v>
      </c>
      <c r="B23" s="132"/>
      <c r="C23" s="132"/>
      <c r="D23" s="132"/>
      <c r="E23" s="132"/>
      <c r="F23" s="132"/>
      <c r="G23" s="132"/>
      <c r="H23" s="133"/>
      <c r="I23" s="146" t="s">
        <v>94</v>
      </c>
      <c r="J23" s="132"/>
      <c r="K23" s="132"/>
      <c r="L23" s="132"/>
      <c r="M23" s="147"/>
    </row>
    <row r="24" spans="1:13" ht="61.5" customHeight="1">
      <c r="A24" s="148" t="s">
        <v>145</v>
      </c>
      <c r="B24" s="132"/>
      <c r="C24" s="132"/>
      <c r="D24" s="132"/>
      <c r="E24" s="132"/>
      <c r="F24" s="132"/>
      <c r="G24" s="132"/>
      <c r="H24" s="133"/>
      <c r="I24" s="146" t="s">
        <v>95</v>
      </c>
      <c r="J24" s="132"/>
      <c r="K24" s="132"/>
      <c r="L24" s="132"/>
      <c r="M24" s="147"/>
    </row>
    <row r="25" spans="1:13" ht="41.25" customHeight="1">
      <c r="A25" s="115" t="s">
        <v>96</v>
      </c>
      <c r="B25" s="116"/>
      <c r="C25" s="116"/>
      <c r="D25" s="116"/>
      <c r="E25" s="116"/>
      <c r="F25" s="116"/>
      <c r="G25" s="116"/>
      <c r="H25" s="117"/>
      <c r="I25" s="118" t="s">
        <v>97</v>
      </c>
      <c r="J25" s="116"/>
      <c r="K25" s="116"/>
      <c r="L25" s="116"/>
      <c r="M25" s="119"/>
    </row>
    <row r="26" spans="1:13" ht="32.25" customHeight="1">
      <c r="A26" s="115" t="s">
        <v>98</v>
      </c>
      <c r="B26" s="116"/>
      <c r="C26" s="116"/>
      <c r="D26" s="116"/>
      <c r="E26" s="116"/>
      <c r="F26" s="116"/>
      <c r="G26" s="116"/>
      <c r="H26" s="117"/>
      <c r="I26" s="145" t="s">
        <v>99</v>
      </c>
      <c r="J26" s="116"/>
      <c r="K26" s="116"/>
      <c r="L26" s="116"/>
      <c r="M26" s="119"/>
    </row>
    <row r="27" spans="1:13" ht="33" customHeight="1">
      <c r="A27" s="120" t="s">
        <v>146</v>
      </c>
      <c r="B27" s="116"/>
      <c r="C27" s="116"/>
      <c r="D27" s="116"/>
      <c r="E27" s="116"/>
      <c r="F27" s="116"/>
      <c r="G27" s="116"/>
      <c r="H27" s="117"/>
      <c r="I27" s="118" t="s">
        <v>100</v>
      </c>
      <c r="J27" s="116"/>
      <c r="K27" s="116"/>
      <c r="L27" s="116"/>
      <c r="M27" s="119"/>
    </row>
    <row r="28" spans="1:13" ht="37.5" customHeight="1">
      <c r="A28" s="120" t="s">
        <v>147</v>
      </c>
      <c r="B28" s="116"/>
      <c r="C28" s="116"/>
      <c r="D28" s="116"/>
      <c r="E28" s="116"/>
      <c r="F28" s="116"/>
      <c r="G28" s="116"/>
      <c r="H28" s="116"/>
      <c r="I28" s="143" t="s">
        <v>101</v>
      </c>
      <c r="J28" s="143"/>
      <c r="K28" s="143"/>
      <c r="L28" s="143"/>
      <c r="M28" s="144"/>
    </row>
    <row r="29" spans="1:13" ht="36" customHeight="1">
      <c r="A29" s="115" t="s">
        <v>138</v>
      </c>
      <c r="B29" s="116"/>
      <c r="C29" s="116"/>
      <c r="D29" s="116"/>
      <c r="E29" s="116"/>
      <c r="F29" s="116"/>
      <c r="G29" s="116"/>
      <c r="H29" s="116"/>
      <c r="I29" s="143" t="s">
        <v>102</v>
      </c>
      <c r="J29" s="143"/>
      <c r="K29" s="143"/>
      <c r="L29" s="143"/>
      <c r="M29" s="144"/>
    </row>
    <row r="30" spans="1:13" ht="15.75" customHeight="1">
      <c r="A30" s="54" t="s">
        <v>20</v>
      </c>
      <c r="B30" s="55"/>
      <c r="C30" s="55"/>
      <c r="D30" s="55"/>
      <c r="E30" s="55"/>
      <c r="F30" s="55"/>
      <c r="G30" s="55"/>
      <c r="H30" s="55"/>
      <c r="I30" s="55"/>
      <c r="J30" s="55"/>
      <c r="K30" s="55"/>
      <c r="L30" s="55"/>
      <c r="M30" s="56"/>
    </row>
    <row r="31" spans="1:13" ht="18">
      <c r="A31" s="2" t="s">
        <v>21</v>
      </c>
      <c r="B31" s="3" t="s">
        <v>22</v>
      </c>
      <c r="C31" s="3" t="s">
        <v>23</v>
      </c>
      <c r="D31" s="3" t="s">
        <v>24</v>
      </c>
      <c r="E31" s="3" t="s">
        <v>25</v>
      </c>
      <c r="F31" s="3" t="s">
        <v>26</v>
      </c>
      <c r="G31" s="3" t="s">
        <v>27</v>
      </c>
      <c r="H31" s="3" t="s">
        <v>28</v>
      </c>
      <c r="I31" s="3" t="s">
        <v>29</v>
      </c>
      <c r="J31" s="3" t="s">
        <v>30</v>
      </c>
      <c r="K31" s="3" t="s">
        <v>31</v>
      </c>
      <c r="L31" s="3" t="s">
        <v>32</v>
      </c>
      <c r="M31" s="4" t="s">
        <v>33</v>
      </c>
    </row>
    <row r="32" spans="1:13" ht="12.75">
      <c r="A32" s="9" t="s">
        <v>10</v>
      </c>
      <c r="B32" s="7"/>
      <c r="C32" s="7"/>
      <c r="D32" s="7"/>
      <c r="E32" s="7"/>
      <c r="F32" s="7"/>
      <c r="G32" s="7"/>
      <c r="H32" s="7"/>
      <c r="I32" s="7"/>
      <c r="J32" s="7"/>
      <c r="K32" s="7" t="s">
        <v>103</v>
      </c>
      <c r="L32" s="7"/>
      <c r="M32" s="8"/>
    </row>
    <row r="33" spans="1:13" ht="12.75">
      <c r="A33" s="9" t="s">
        <v>34</v>
      </c>
      <c r="B33" s="7"/>
      <c r="C33" s="7"/>
      <c r="D33" s="7"/>
      <c r="E33" s="7"/>
      <c r="F33" s="7"/>
      <c r="G33" s="7"/>
      <c r="H33" s="7"/>
      <c r="I33" s="7"/>
      <c r="J33" s="7"/>
      <c r="K33" s="7" t="s">
        <v>103</v>
      </c>
      <c r="L33" s="7" t="s">
        <v>103</v>
      </c>
      <c r="M33" s="8"/>
    </row>
    <row r="34" spans="1:13" ht="12.75">
      <c r="A34" s="9" t="s">
        <v>35</v>
      </c>
      <c r="B34" s="7"/>
      <c r="C34" s="7"/>
      <c r="D34" s="7"/>
      <c r="E34" s="7"/>
      <c r="F34" s="7"/>
      <c r="G34" s="7"/>
      <c r="H34" s="7"/>
      <c r="I34" s="7"/>
      <c r="J34" s="7"/>
      <c r="K34" s="7"/>
      <c r="L34" s="7" t="s">
        <v>103</v>
      </c>
      <c r="M34" s="8" t="s">
        <v>103</v>
      </c>
    </row>
    <row r="35" spans="1:13" ht="12.75">
      <c r="A35" s="9" t="s">
        <v>36</v>
      </c>
      <c r="B35" s="7"/>
      <c r="C35" s="7"/>
      <c r="D35" s="7"/>
      <c r="E35" s="7"/>
      <c r="F35" s="7"/>
      <c r="G35" s="7"/>
      <c r="H35" s="7"/>
      <c r="I35" s="7"/>
      <c r="J35" s="7"/>
      <c r="K35" s="7"/>
      <c r="L35" s="7" t="s">
        <v>103</v>
      </c>
      <c r="M35" s="8" t="s">
        <v>103</v>
      </c>
    </row>
    <row r="36" spans="1:13" ht="12.75">
      <c r="A36" s="9" t="s">
        <v>37</v>
      </c>
      <c r="B36" s="7"/>
      <c r="C36" s="7"/>
      <c r="D36" s="7"/>
      <c r="E36" s="7"/>
      <c r="F36" s="7"/>
      <c r="G36" s="7"/>
      <c r="H36" s="7"/>
      <c r="I36" s="7"/>
      <c r="J36" s="7"/>
      <c r="K36" s="7"/>
      <c r="L36" s="7" t="s">
        <v>103</v>
      </c>
      <c r="M36" s="8" t="s">
        <v>103</v>
      </c>
    </row>
    <row r="37" spans="1:13" ht="12.75">
      <c r="A37" s="9" t="s">
        <v>38</v>
      </c>
      <c r="B37" s="7"/>
      <c r="C37" s="7"/>
      <c r="D37" s="7"/>
      <c r="E37" s="7"/>
      <c r="F37" s="7"/>
      <c r="G37" s="7"/>
      <c r="H37" s="7"/>
      <c r="I37" s="7"/>
      <c r="J37" s="7"/>
      <c r="K37" s="7"/>
      <c r="L37" s="7"/>
      <c r="M37" s="8" t="s">
        <v>103</v>
      </c>
    </row>
    <row r="38" spans="1:13" ht="12.75">
      <c r="A38" s="9" t="s">
        <v>39</v>
      </c>
      <c r="B38" s="7"/>
      <c r="C38" s="7"/>
      <c r="D38" s="7"/>
      <c r="E38" s="7"/>
      <c r="F38" s="7"/>
      <c r="G38" s="7"/>
      <c r="H38" s="7"/>
      <c r="I38" s="7"/>
      <c r="J38" s="7"/>
      <c r="K38" s="7"/>
      <c r="L38" s="7"/>
      <c r="M38" s="8"/>
    </row>
    <row r="39" spans="1:13" ht="12.75">
      <c r="A39" s="9" t="s">
        <v>77</v>
      </c>
      <c r="B39" s="7"/>
      <c r="C39" s="7"/>
      <c r="D39" s="7"/>
      <c r="E39" s="7"/>
      <c r="F39" s="7"/>
      <c r="G39" s="7"/>
      <c r="H39" s="7"/>
      <c r="I39" s="7"/>
      <c r="J39" s="7"/>
      <c r="K39" s="7"/>
      <c r="L39" s="7"/>
      <c r="M39" s="8"/>
    </row>
    <row r="40" spans="1:13" ht="15.75">
      <c r="A40" s="71" t="s">
        <v>40</v>
      </c>
      <c r="B40" s="72"/>
      <c r="C40" s="72"/>
      <c r="D40" s="72"/>
      <c r="E40" s="72"/>
      <c r="F40" s="72"/>
      <c r="G40" s="72"/>
      <c r="H40" s="72"/>
      <c r="I40" s="72"/>
      <c r="J40" s="72"/>
      <c r="K40" s="72"/>
      <c r="L40" s="72"/>
      <c r="M40" s="73"/>
    </row>
    <row r="41" spans="1:13" ht="32.25" customHeight="1">
      <c r="A41" s="74" t="s">
        <v>21</v>
      </c>
      <c r="B41" s="75"/>
      <c r="C41" s="75"/>
      <c r="D41" s="75" t="s">
        <v>41</v>
      </c>
      <c r="E41" s="75"/>
      <c r="F41" s="75"/>
      <c r="G41" s="75"/>
      <c r="H41" s="75"/>
      <c r="I41" s="75" t="s">
        <v>42</v>
      </c>
      <c r="J41" s="75"/>
      <c r="K41" s="75" t="s">
        <v>43</v>
      </c>
      <c r="L41" s="75"/>
      <c r="M41" s="76"/>
    </row>
    <row r="42" spans="1:13" ht="12.75">
      <c r="A42" s="77" t="s">
        <v>136</v>
      </c>
      <c r="B42" s="78"/>
      <c r="C42" s="78"/>
      <c r="D42" s="78" t="s">
        <v>82</v>
      </c>
      <c r="E42" s="78"/>
      <c r="F42" s="78"/>
      <c r="G42" s="78"/>
      <c r="H42" s="78"/>
      <c r="I42" s="106">
        <v>0.6</v>
      </c>
      <c r="J42" s="78"/>
      <c r="K42" s="78"/>
      <c r="L42" s="78"/>
      <c r="M42" s="105"/>
    </row>
    <row r="43" spans="1:13" ht="12.75">
      <c r="A43" s="77" t="s">
        <v>137</v>
      </c>
      <c r="B43" s="78"/>
      <c r="C43" s="78"/>
      <c r="D43" s="78" t="s">
        <v>86</v>
      </c>
      <c r="E43" s="78"/>
      <c r="F43" s="78"/>
      <c r="G43" s="78"/>
      <c r="H43" s="78"/>
      <c r="I43" s="106">
        <v>0.3</v>
      </c>
      <c r="J43" s="78"/>
      <c r="K43" s="78"/>
      <c r="L43" s="78"/>
      <c r="M43" s="105"/>
    </row>
    <row r="44" spans="1:13" ht="12.75">
      <c r="A44" s="77" t="s">
        <v>139</v>
      </c>
      <c r="B44" s="78"/>
      <c r="C44" s="78"/>
      <c r="D44" s="78" t="s">
        <v>80</v>
      </c>
      <c r="E44" s="78"/>
      <c r="F44" s="78"/>
      <c r="G44" s="78"/>
      <c r="H44" s="78"/>
      <c r="I44" s="106">
        <v>0.1</v>
      </c>
      <c r="J44" s="78"/>
      <c r="K44" s="78"/>
      <c r="L44" s="78"/>
      <c r="M44" s="105"/>
    </row>
    <row r="45" spans="1:13" ht="13.5" thickBot="1">
      <c r="A45" s="109"/>
      <c r="B45" s="79"/>
      <c r="C45" s="79"/>
      <c r="D45" s="79"/>
      <c r="E45" s="79"/>
      <c r="F45" s="79"/>
      <c r="G45" s="79"/>
      <c r="H45" s="79"/>
      <c r="I45" s="79"/>
      <c r="J45" s="79"/>
      <c r="K45" s="79"/>
      <c r="L45" s="79"/>
      <c r="M45" s="80"/>
    </row>
    <row r="46" ht="13.5" thickBot="1"/>
    <row r="47" spans="1:13" ht="12.75">
      <c r="A47" s="102" t="s">
        <v>89</v>
      </c>
      <c r="B47" s="103"/>
      <c r="C47" s="103"/>
      <c r="D47" s="103"/>
      <c r="E47" s="103"/>
      <c r="F47" s="103"/>
      <c r="G47" s="103"/>
      <c r="H47" s="103"/>
      <c r="I47" s="103"/>
      <c r="J47" s="103"/>
      <c r="K47" s="103"/>
      <c r="L47" s="103"/>
      <c r="M47" s="104"/>
    </row>
    <row r="48" spans="1:13" ht="35.25" customHeight="1">
      <c r="A48" s="84" t="s">
        <v>0</v>
      </c>
      <c r="B48" s="141"/>
      <c r="C48" s="141"/>
      <c r="D48" s="141"/>
      <c r="E48" s="142"/>
      <c r="F48" s="118" t="s">
        <v>104</v>
      </c>
      <c r="G48" s="116"/>
      <c r="H48" s="116"/>
      <c r="I48" s="116"/>
      <c r="J48" s="116"/>
      <c r="K48" s="116"/>
      <c r="L48" s="116"/>
      <c r="M48" s="119"/>
    </row>
    <row r="49" spans="1:13" ht="12.75">
      <c r="A49" s="84" t="s">
        <v>1</v>
      </c>
      <c r="B49" s="85"/>
      <c r="C49" s="85"/>
      <c r="D49" s="86"/>
      <c r="E49" s="93" t="s">
        <v>148</v>
      </c>
      <c r="F49" s="94"/>
      <c r="G49" s="94"/>
      <c r="H49" s="94"/>
      <c r="I49" s="94"/>
      <c r="J49" s="94"/>
      <c r="K49" s="94"/>
      <c r="L49" s="94"/>
      <c r="M49" s="95"/>
    </row>
    <row r="50" spans="1:13" ht="12.75">
      <c r="A50" s="87"/>
      <c r="B50" s="88"/>
      <c r="C50" s="88"/>
      <c r="D50" s="89"/>
      <c r="E50" s="96"/>
      <c r="F50" s="97"/>
      <c r="G50" s="97"/>
      <c r="H50" s="97"/>
      <c r="I50" s="97"/>
      <c r="J50" s="97"/>
      <c r="K50" s="97"/>
      <c r="L50" s="97"/>
      <c r="M50" s="98"/>
    </row>
    <row r="51" spans="1:13" ht="12.75">
      <c r="A51" s="87"/>
      <c r="B51" s="88"/>
      <c r="C51" s="88"/>
      <c r="D51" s="89"/>
      <c r="E51" s="96"/>
      <c r="F51" s="97"/>
      <c r="G51" s="97"/>
      <c r="H51" s="97"/>
      <c r="I51" s="97"/>
      <c r="J51" s="97"/>
      <c r="K51" s="97"/>
      <c r="L51" s="97"/>
      <c r="M51" s="98"/>
    </row>
    <row r="52" spans="1:13" ht="12.75">
      <c r="A52" s="87"/>
      <c r="B52" s="88"/>
      <c r="C52" s="88"/>
      <c r="D52" s="89"/>
      <c r="E52" s="96"/>
      <c r="F52" s="97"/>
      <c r="G52" s="97"/>
      <c r="H52" s="97"/>
      <c r="I52" s="97"/>
      <c r="J52" s="97"/>
      <c r="K52" s="97"/>
      <c r="L52" s="97"/>
      <c r="M52" s="98"/>
    </row>
    <row r="53" spans="1:13" ht="12.75">
      <c r="A53" s="87"/>
      <c r="B53" s="88"/>
      <c r="C53" s="88"/>
      <c r="D53" s="89"/>
      <c r="E53" s="96"/>
      <c r="F53" s="97"/>
      <c r="G53" s="97"/>
      <c r="H53" s="97"/>
      <c r="I53" s="97"/>
      <c r="J53" s="97"/>
      <c r="K53" s="97"/>
      <c r="L53" s="97"/>
      <c r="M53" s="98"/>
    </row>
    <row r="54" spans="1:13" ht="60.75" customHeight="1">
      <c r="A54" s="90"/>
      <c r="B54" s="91"/>
      <c r="C54" s="91"/>
      <c r="D54" s="92"/>
      <c r="E54" s="99"/>
      <c r="F54" s="100"/>
      <c r="G54" s="100"/>
      <c r="H54" s="100"/>
      <c r="I54" s="100"/>
      <c r="J54" s="100"/>
      <c r="K54" s="100"/>
      <c r="L54" s="100"/>
      <c r="M54" s="101"/>
    </row>
    <row r="55" spans="1:13" ht="15.75">
      <c r="A55" s="71" t="s">
        <v>2</v>
      </c>
      <c r="B55" s="72"/>
      <c r="C55" s="72"/>
      <c r="D55" s="72"/>
      <c r="E55" s="72"/>
      <c r="F55" s="72"/>
      <c r="G55" s="72"/>
      <c r="H55" s="72"/>
      <c r="I55" s="72"/>
      <c r="J55" s="72"/>
      <c r="K55" s="72"/>
      <c r="L55" s="72"/>
      <c r="M55" s="73"/>
    </row>
    <row r="56" spans="1:13" ht="15">
      <c r="A56" s="110" t="s">
        <v>3</v>
      </c>
      <c r="B56" s="111"/>
      <c r="C56" s="112"/>
      <c r="D56" s="113" t="s">
        <v>4</v>
      </c>
      <c r="E56" s="111"/>
      <c r="F56" s="111"/>
      <c r="G56" s="111"/>
      <c r="H56" s="112"/>
      <c r="I56" s="113" t="s">
        <v>5</v>
      </c>
      <c r="J56" s="111"/>
      <c r="K56" s="111"/>
      <c r="L56" s="111"/>
      <c r="M56" s="114"/>
    </row>
    <row r="57" spans="1:13" ht="12.75">
      <c r="A57" s="125" t="s">
        <v>6</v>
      </c>
      <c r="B57" s="126"/>
      <c r="C57" s="126"/>
      <c r="D57" s="75" t="s">
        <v>7</v>
      </c>
      <c r="E57" s="75"/>
      <c r="F57" s="122" t="s">
        <v>8</v>
      </c>
      <c r="G57" s="123"/>
      <c r="H57" s="124"/>
      <c r="I57" s="75" t="s">
        <v>7</v>
      </c>
      <c r="J57" s="75"/>
      <c r="K57" s="122" t="s">
        <v>8</v>
      </c>
      <c r="L57" s="123"/>
      <c r="M57" s="127"/>
    </row>
    <row r="58" spans="1:13" ht="12.75">
      <c r="A58" s="125"/>
      <c r="B58" s="126"/>
      <c r="C58" s="126"/>
      <c r="D58" s="70" t="s">
        <v>9</v>
      </c>
      <c r="E58" s="70"/>
      <c r="F58" s="67" t="s">
        <v>10</v>
      </c>
      <c r="G58" s="68"/>
      <c r="H58" s="83"/>
      <c r="I58" s="70" t="s">
        <v>11</v>
      </c>
      <c r="J58" s="70"/>
      <c r="K58" s="67" t="s">
        <v>135</v>
      </c>
      <c r="L58" s="68"/>
      <c r="M58" s="69"/>
    </row>
    <row r="59" spans="1:13" ht="12.75">
      <c r="A59" s="125"/>
      <c r="B59" s="126"/>
      <c r="C59" s="126"/>
      <c r="D59" s="70" t="s">
        <v>12</v>
      </c>
      <c r="E59" s="70"/>
      <c r="F59" s="67" t="s">
        <v>10</v>
      </c>
      <c r="G59" s="68"/>
      <c r="H59" s="83"/>
      <c r="I59" s="70" t="s">
        <v>13</v>
      </c>
      <c r="J59" s="70"/>
      <c r="K59" s="67" t="s">
        <v>135</v>
      </c>
      <c r="L59" s="68"/>
      <c r="M59" s="69"/>
    </row>
    <row r="60" spans="1:26" s="28" customFormat="1" ht="29.25" customHeight="1">
      <c r="A60" s="58" t="s">
        <v>69</v>
      </c>
      <c r="B60" s="59"/>
      <c r="C60" s="59"/>
      <c r="D60" s="59"/>
      <c r="E60" s="60"/>
      <c r="F60" s="61" t="s">
        <v>70</v>
      </c>
      <c r="G60" s="59"/>
      <c r="H60" s="29">
        <f>'Obiettivi Area '!Q6</f>
        <v>225</v>
      </c>
      <c r="I60" s="61" t="s">
        <v>71</v>
      </c>
      <c r="J60" s="59"/>
      <c r="K60" s="60"/>
      <c r="L60" s="62">
        <f>'Obiettivi Area '!L6</f>
        <v>23.4375</v>
      </c>
      <c r="M60" s="63"/>
      <c r="N60" s="31"/>
      <c r="O60" s="31"/>
      <c r="P60" s="31"/>
      <c r="Q60" s="64"/>
      <c r="R60" s="64"/>
      <c r="S60" s="32"/>
      <c r="T60" s="64"/>
      <c r="U60" s="64"/>
      <c r="V60" s="32"/>
      <c r="W60" s="6"/>
      <c r="X60" s="6"/>
      <c r="Y60" s="6"/>
      <c r="Z60" s="6"/>
    </row>
    <row r="61" spans="1:13" ht="15.75" hidden="1">
      <c r="A61" s="71" t="s">
        <v>14</v>
      </c>
      <c r="B61" s="72"/>
      <c r="C61" s="72"/>
      <c r="D61" s="72"/>
      <c r="E61" s="72" t="s">
        <v>15</v>
      </c>
      <c r="F61" s="72"/>
      <c r="G61" s="72"/>
      <c r="H61" s="72"/>
      <c r="I61" s="72"/>
      <c r="J61" s="72"/>
      <c r="K61" s="72" t="s">
        <v>16</v>
      </c>
      <c r="L61" s="72"/>
      <c r="M61" s="73"/>
    </row>
    <row r="62" spans="1:13" ht="12.75" hidden="1">
      <c r="A62" s="77"/>
      <c r="B62" s="78"/>
      <c r="C62" s="78"/>
      <c r="D62" s="78"/>
      <c r="E62" s="78"/>
      <c r="F62" s="78"/>
      <c r="G62" s="78"/>
      <c r="H62" s="78"/>
      <c r="I62" s="78"/>
      <c r="J62" s="78"/>
      <c r="K62" s="107"/>
      <c r="L62" s="107"/>
      <c r="M62" s="108"/>
    </row>
    <row r="63" spans="1:13" ht="12.75" hidden="1">
      <c r="A63" s="77"/>
      <c r="B63" s="78"/>
      <c r="C63" s="78"/>
      <c r="D63" s="78"/>
      <c r="E63" s="78"/>
      <c r="F63" s="78"/>
      <c r="G63" s="78"/>
      <c r="H63" s="78"/>
      <c r="I63" s="78"/>
      <c r="J63" s="78"/>
      <c r="K63" s="107"/>
      <c r="L63" s="107"/>
      <c r="M63" s="108"/>
    </row>
    <row r="64" spans="1:13" ht="12.75" hidden="1">
      <c r="A64" s="77"/>
      <c r="B64" s="78"/>
      <c r="C64" s="78"/>
      <c r="D64" s="78"/>
      <c r="E64" s="78"/>
      <c r="F64" s="78"/>
      <c r="G64" s="78"/>
      <c r="H64" s="78"/>
      <c r="I64" s="78"/>
      <c r="J64" s="78"/>
      <c r="K64" s="107"/>
      <c r="L64" s="107"/>
      <c r="M64" s="108"/>
    </row>
    <row r="65" spans="1:13" ht="15.75">
      <c r="A65" s="71" t="s">
        <v>17</v>
      </c>
      <c r="B65" s="72"/>
      <c r="C65" s="72"/>
      <c r="D65" s="72"/>
      <c r="E65" s="72"/>
      <c r="F65" s="72"/>
      <c r="G65" s="72"/>
      <c r="H65" s="72"/>
      <c r="I65" s="72"/>
      <c r="J65" s="72"/>
      <c r="K65" s="72"/>
      <c r="L65" s="72"/>
      <c r="M65" s="73"/>
    </row>
    <row r="66" spans="1:13" ht="15">
      <c r="A66" s="110" t="s">
        <v>18</v>
      </c>
      <c r="B66" s="111"/>
      <c r="C66" s="111"/>
      <c r="D66" s="111"/>
      <c r="E66" s="111"/>
      <c r="F66" s="111"/>
      <c r="G66" s="111"/>
      <c r="H66" s="112"/>
      <c r="I66" s="113" t="s">
        <v>19</v>
      </c>
      <c r="J66" s="111"/>
      <c r="K66" s="111"/>
      <c r="L66" s="111"/>
      <c r="M66" s="114"/>
    </row>
    <row r="67" spans="1:13" ht="39.75" customHeight="1">
      <c r="A67" s="115" t="s">
        <v>105</v>
      </c>
      <c r="B67" s="116"/>
      <c r="C67" s="116"/>
      <c r="D67" s="116"/>
      <c r="E67" s="116"/>
      <c r="F67" s="116"/>
      <c r="G67" s="116"/>
      <c r="H67" s="117"/>
      <c r="I67" s="118" t="s">
        <v>112</v>
      </c>
      <c r="J67" s="116"/>
      <c r="K67" s="116"/>
      <c r="L67" s="116"/>
      <c r="M67" s="119"/>
    </row>
    <row r="68" spans="1:13" ht="30.75" customHeight="1">
      <c r="A68" s="115" t="s">
        <v>106</v>
      </c>
      <c r="B68" s="116"/>
      <c r="C68" s="116"/>
      <c r="D68" s="116"/>
      <c r="E68" s="116"/>
      <c r="F68" s="116"/>
      <c r="G68" s="116"/>
      <c r="H68" s="117"/>
      <c r="I68" s="118" t="s">
        <v>113</v>
      </c>
      <c r="J68" s="116"/>
      <c r="K68" s="116"/>
      <c r="L68" s="116"/>
      <c r="M68" s="119"/>
    </row>
    <row r="69" spans="1:13" ht="59.25" customHeight="1">
      <c r="A69" s="115" t="s">
        <v>107</v>
      </c>
      <c r="B69" s="116"/>
      <c r="C69" s="116"/>
      <c r="D69" s="116"/>
      <c r="E69" s="116"/>
      <c r="F69" s="116"/>
      <c r="G69" s="116"/>
      <c r="H69" s="117"/>
      <c r="I69" s="118" t="s">
        <v>108</v>
      </c>
      <c r="J69" s="116"/>
      <c r="K69" s="116"/>
      <c r="L69" s="116"/>
      <c r="M69" s="119"/>
    </row>
    <row r="70" spans="1:13" ht="39" customHeight="1">
      <c r="A70" s="115" t="s">
        <v>114</v>
      </c>
      <c r="B70" s="116"/>
      <c r="C70" s="116"/>
      <c r="D70" s="116"/>
      <c r="E70" s="116"/>
      <c r="F70" s="116"/>
      <c r="G70" s="116"/>
      <c r="H70" s="117"/>
      <c r="I70" s="115" t="s">
        <v>109</v>
      </c>
      <c r="J70" s="116"/>
      <c r="K70" s="116"/>
      <c r="L70" s="116"/>
      <c r="M70" s="119"/>
    </row>
    <row r="71" spans="1:13" ht="32.25" customHeight="1">
      <c r="A71" s="115" t="s">
        <v>110</v>
      </c>
      <c r="B71" s="116"/>
      <c r="C71" s="116"/>
      <c r="D71" s="116"/>
      <c r="E71" s="116"/>
      <c r="F71" s="116"/>
      <c r="G71" s="116"/>
      <c r="H71" s="117"/>
      <c r="I71" s="118" t="s">
        <v>111</v>
      </c>
      <c r="J71" s="116"/>
      <c r="K71" s="116"/>
      <c r="L71" s="116"/>
      <c r="M71" s="119"/>
    </row>
    <row r="72" spans="1:13" ht="15.75">
      <c r="A72" s="71" t="s">
        <v>20</v>
      </c>
      <c r="B72" s="72"/>
      <c r="C72" s="72"/>
      <c r="D72" s="72"/>
      <c r="E72" s="72"/>
      <c r="F72" s="72"/>
      <c r="G72" s="72"/>
      <c r="H72" s="72"/>
      <c r="I72" s="72"/>
      <c r="J72" s="72"/>
      <c r="K72" s="72"/>
      <c r="L72" s="72"/>
      <c r="M72" s="73"/>
    </row>
    <row r="73" spans="1:13" ht="18">
      <c r="A73" s="2" t="s">
        <v>21</v>
      </c>
      <c r="B73" s="3" t="s">
        <v>22</v>
      </c>
      <c r="C73" s="3" t="s">
        <v>23</v>
      </c>
      <c r="D73" s="3" t="s">
        <v>24</v>
      </c>
      <c r="E73" s="3" t="s">
        <v>25</v>
      </c>
      <c r="F73" s="3" t="s">
        <v>26</v>
      </c>
      <c r="G73" s="3" t="s">
        <v>27</v>
      </c>
      <c r="H73" s="3" t="s">
        <v>28</v>
      </c>
      <c r="I73" s="3" t="s">
        <v>29</v>
      </c>
      <c r="J73" s="3" t="s">
        <v>30</v>
      </c>
      <c r="K73" s="3" t="s">
        <v>31</v>
      </c>
      <c r="L73" s="3" t="s">
        <v>32</v>
      </c>
      <c r="M73" s="4" t="s">
        <v>33</v>
      </c>
    </row>
    <row r="74" spans="1:13" ht="12.75">
      <c r="A74" s="9" t="s">
        <v>10</v>
      </c>
      <c r="B74" s="7"/>
      <c r="C74" s="7"/>
      <c r="D74" s="7"/>
      <c r="E74" s="7"/>
      <c r="F74" s="7"/>
      <c r="G74" s="7"/>
      <c r="H74" s="7"/>
      <c r="I74" s="7"/>
      <c r="J74" s="7"/>
      <c r="K74" s="7" t="s">
        <v>103</v>
      </c>
      <c r="L74" s="7"/>
      <c r="M74" s="8"/>
    </row>
    <row r="75" spans="1:13" ht="12.75">
      <c r="A75" s="9" t="s">
        <v>34</v>
      </c>
      <c r="B75" s="7"/>
      <c r="C75" s="7"/>
      <c r="D75" s="7"/>
      <c r="E75" s="7"/>
      <c r="F75" s="7"/>
      <c r="G75" s="7"/>
      <c r="H75" s="7"/>
      <c r="I75" s="7"/>
      <c r="J75" s="7"/>
      <c r="K75" s="7" t="s">
        <v>103</v>
      </c>
      <c r="L75" s="7" t="s">
        <v>103</v>
      </c>
      <c r="M75" s="8"/>
    </row>
    <row r="76" spans="1:13" ht="12.75">
      <c r="A76" s="9" t="s">
        <v>35</v>
      </c>
      <c r="B76" s="7"/>
      <c r="C76" s="7"/>
      <c r="D76" s="7"/>
      <c r="E76" s="7"/>
      <c r="F76" s="7"/>
      <c r="G76" s="7"/>
      <c r="H76" s="7"/>
      <c r="I76" s="7"/>
      <c r="J76" s="7"/>
      <c r="K76" s="7"/>
      <c r="L76" s="7" t="s">
        <v>103</v>
      </c>
      <c r="M76" s="8" t="s">
        <v>103</v>
      </c>
    </row>
    <row r="77" spans="1:13" ht="12.75">
      <c r="A77" s="9" t="s">
        <v>36</v>
      </c>
      <c r="B77" s="7"/>
      <c r="C77" s="7"/>
      <c r="D77" s="7"/>
      <c r="E77" s="7"/>
      <c r="F77" s="7"/>
      <c r="G77" s="7"/>
      <c r="H77" s="7"/>
      <c r="I77" s="7"/>
      <c r="J77" s="7"/>
      <c r="K77" s="7"/>
      <c r="L77" s="7"/>
      <c r="M77" s="8" t="s">
        <v>103</v>
      </c>
    </row>
    <row r="78" spans="1:13" ht="12.75">
      <c r="A78" s="9" t="s">
        <v>37</v>
      </c>
      <c r="B78" s="7"/>
      <c r="C78" s="7"/>
      <c r="D78" s="7"/>
      <c r="E78" s="7"/>
      <c r="F78" s="7"/>
      <c r="G78" s="7"/>
      <c r="H78" s="7"/>
      <c r="I78" s="7"/>
      <c r="J78" s="7"/>
      <c r="K78" s="7"/>
      <c r="L78" s="7"/>
      <c r="M78" s="8" t="s">
        <v>103</v>
      </c>
    </row>
    <row r="79" spans="1:17" ht="28.5">
      <c r="A79" s="71" t="s">
        <v>40</v>
      </c>
      <c r="B79" s="72"/>
      <c r="C79" s="72"/>
      <c r="D79" s="72"/>
      <c r="E79" s="72"/>
      <c r="F79" s="72"/>
      <c r="G79" s="72"/>
      <c r="H79" s="72"/>
      <c r="I79" s="72"/>
      <c r="J79" s="72"/>
      <c r="K79" s="72"/>
      <c r="L79" s="72"/>
      <c r="M79" s="73"/>
      <c r="N79" s="45" t="s">
        <v>73</v>
      </c>
      <c r="O79" s="44"/>
      <c r="P79" s="44"/>
      <c r="Q79" s="44"/>
    </row>
    <row r="80" spans="1:17" ht="27.75" customHeight="1">
      <c r="A80" s="74" t="s">
        <v>21</v>
      </c>
      <c r="B80" s="75"/>
      <c r="C80" s="75"/>
      <c r="D80" s="75" t="s">
        <v>41</v>
      </c>
      <c r="E80" s="75"/>
      <c r="F80" s="75"/>
      <c r="G80" s="75"/>
      <c r="H80" s="75"/>
      <c r="I80" s="75" t="s">
        <v>42</v>
      </c>
      <c r="J80" s="75"/>
      <c r="K80" s="75" t="s">
        <v>43</v>
      </c>
      <c r="L80" s="75"/>
      <c r="M80" s="76"/>
      <c r="N80" s="50"/>
      <c r="O80" s="45"/>
      <c r="P80" s="46"/>
      <c r="Q80" s="47"/>
    </row>
    <row r="81" spans="1:17" ht="14.25" customHeight="1">
      <c r="A81" s="77" t="s">
        <v>136</v>
      </c>
      <c r="B81" s="78"/>
      <c r="C81" s="78"/>
      <c r="D81" s="78" t="s">
        <v>83</v>
      </c>
      <c r="E81" s="78"/>
      <c r="F81" s="78"/>
      <c r="G81" s="78"/>
      <c r="H81" s="78"/>
      <c r="I81" s="78">
        <v>45</v>
      </c>
      <c r="J81" s="78"/>
      <c r="K81" s="78"/>
      <c r="L81" s="78"/>
      <c r="M81" s="105"/>
      <c r="N81" s="51" t="s">
        <v>74</v>
      </c>
      <c r="O81" s="45"/>
      <c r="P81" s="48" t="s">
        <v>75</v>
      </c>
      <c r="Q81" s="45"/>
    </row>
    <row r="82" spans="1:17" ht="12.75">
      <c r="A82" s="77" t="s">
        <v>136</v>
      </c>
      <c r="B82" s="78"/>
      <c r="C82" s="78"/>
      <c r="D82" s="78" t="s">
        <v>84</v>
      </c>
      <c r="E82" s="78"/>
      <c r="F82" s="78"/>
      <c r="G82" s="78"/>
      <c r="H82" s="78"/>
      <c r="I82" s="78">
        <v>45</v>
      </c>
      <c r="J82" s="78"/>
      <c r="K82" s="78"/>
      <c r="L82" s="78"/>
      <c r="M82" s="105"/>
      <c r="N82" s="52" t="e">
        <f>#REF!</f>
        <v>#REF!</v>
      </c>
      <c r="O82" s="35"/>
      <c r="P82" s="36" t="e">
        <f>IF(#REF!="x",#REF!,"")</f>
        <v>#REF!</v>
      </c>
      <c r="Q82" s="37"/>
    </row>
    <row r="83" spans="1:17" ht="12.75">
      <c r="A83" s="77"/>
      <c r="B83" s="78"/>
      <c r="C83" s="78"/>
      <c r="D83" s="78" t="s">
        <v>80</v>
      </c>
      <c r="E83" s="78"/>
      <c r="F83" s="78"/>
      <c r="G83" s="78"/>
      <c r="H83" s="78"/>
      <c r="I83" s="78">
        <v>10</v>
      </c>
      <c r="J83" s="78"/>
      <c r="K83" s="78"/>
      <c r="L83" s="78"/>
      <c r="M83" s="105"/>
      <c r="N83" s="52" t="e">
        <f>#REF!</f>
        <v>#REF!</v>
      </c>
      <c r="O83" s="35"/>
      <c r="P83" s="36" t="e">
        <f>IF(#REF!="x",#REF!,"")</f>
        <v>#REF!</v>
      </c>
      <c r="Q83" s="37"/>
    </row>
    <row r="84" spans="1:17" ht="13.5" thickBot="1">
      <c r="A84" s="109"/>
      <c r="B84" s="79"/>
      <c r="C84" s="79"/>
      <c r="D84" s="79"/>
      <c r="E84" s="79"/>
      <c r="F84" s="79"/>
      <c r="G84" s="79"/>
      <c r="H84" s="79"/>
      <c r="I84" s="79"/>
      <c r="J84" s="79"/>
      <c r="K84" s="79"/>
      <c r="L84" s="79"/>
      <c r="M84" s="80"/>
      <c r="N84" s="53">
        <f>X86</f>
        <v>0</v>
      </c>
      <c r="O84" s="38"/>
      <c r="P84" s="39">
        <f>IF(J86="x",R86,"")</f>
      </c>
      <c r="Q84" s="40"/>
    </row>
    <row r="85" spans="14:18" ht="13.5" thickBot="1">
      <c r="N85" s="41"/>
      <c r="O85" s="41"/>
      <c r="P85" s="42"/>
      <c r="Q85" s="42"/>
      <c r="R85" s="43"/>
    </row>
    <row r="86" spans="1:18" ht="12.75">
      <c r="A86" s="102" t="s">
        <v>115</v>
      </c>
      <c r="B86" s="103"/>
      <c r="C86" s="103"/>
      <c r="D86" s="103"/>
      <c r="E86" s="103"/>
      <c r="F86" s="103"/>
      <c r="G86" s="103"/>
      <c r="H86" s="103"/>
      <c r="I86" s="103"/>
      <c r="J86" s="103"/>
      <c r="K86" s="103"/>
      <c r="L86" s="103"/>
      <c r="M86" s="104"/>
      <c r="N86" s="41"/>
      <c r="O86" s="41"/>
      <c r="P86" s="42"/>
      <c r="Q86" s="42"/>
      <c r="R86" s="43"/>
    </row>
    <row r="87" spans="1:18" ht="39.75" customHeight="1">
      <c r="A87" s="134" t="s">
        <v>0</v>
      </c>
      <c r="B87" s="138"/>
      <c r="C87" s="138"/>
      <c r="D87" s="138"/>
      <c r="E87" s="138"/>
      <c r="F87" s="139" t="s">
        <v>90</v>
      </c>
      <c r="G87" s="139"/>
      <c r="H87" s="139"/>
      <c r="I87" s="139"/>
      <c r="J87" s="139"/>
      <c r="K87" s="139"/>
      <c r="L87" s="139"/>
      <c r="M87" s="140"/>
      <c r="N87" s="41"/>
      <c r="O87" s="41"/>
      <c r="P87" s="42"/>
      <c r="Q87" s="42"/>
      <c r="R87" s="43"/>
    </row>
    <row r="88" spans="1:18" ht="12.75" customHeight="1">
      <c r="A88" s="134" t="s">
        <v>1</v>
      </c>
      <c r="B88" s="135"/>
      <c r="C88" s="135"/>
      <c r="D88" s="135"/>
      <c r="E88" s="137" t="s">
        <v>117</v>
      </c>
      <c r="F88" s="94"/>
      <c r="G88" s="94"/>
      <c r="H88" s="94"/>
      <c r="I88" s="94"/>
      <c r="J88" s="94"/>
      <c r="K88" s="94"/>
      <c r="L88" s="94"/>
      <c r="M88" s="95"/>
      <c r="N88" s="41"/>
      <c r="O88" s="41"/>
      <c r="P88" s="42"/>
      <c r="Q88" s="42"/>
      <c r="R88" s="43"/>
    </row>
    <row r="89" spans="1:18" ht="12.75">
      <c r="A89" s="136"/>
      <c r="B89" s="135"/>
      <c r="C89" s="135"/>
      <c r="D89" s="135"/>
      <c r="E89" s="96"/>
      <c r="F89" s="97"/>
      <c r="G89" s="97"/>
      <c r="H89" s="97"/>
      <c r="I89" s="97"/>
      <c r="J89" s="97"/>
      <c r="K89" s="97"/>
      <c r="L89" s="97"/>
      <c r="M89" s="98"/>
      <c r="N89" s="41"/>
      <c r="O89" s="41"/>
      <c r="P89" s="42"/>
      <c r="Q89" s="42"/>
      <c r="R89" s="43"/>
    </row>
    <row r="90" spans="1:18" ht="12.75">
      <c r="A90" s="136"/>
      <c r="B90" s="135"/>
      <c r="C90" s="135"/>
      <c r="D90" s="135"/>
      <c r="E90" s="96"/>
      <c r="F90" s="97"/>
      <c r="G90" s="97"/>
      <c r="H90" s="97"/>
      <c r="I90" s="97"/>
      <c r="J90" s="97"/>
      <c r="K90" s="97"/>
      <c r="L90" s="97"/>
      <c r="M90" s="98"/>
      <c r="N90" s="82"/>
      <c r="O90" s="82"/>
      <c r="P90" s="42"/>
      <c r="Q90" s="42"/>
      <c r="R90" s="43"/>
    </row>
    <row r="91" spans="1:18" ht="15">
      <c r="A91" s="136"/>
      <c r="B91" s="135"/>
      <c r="C91" s="135"/>
      <c r="D91" s="135"/>
      <c r="E91" s="96"/>
      <c r="F91" s="97"/>
      <c r="G91" s="97"/>
      <c r="H91" s="97"/>
      <c r="I91" s="97"/>
      <c r="J91" s="97"/>
      <c r="K91" s="97"/>
      <c r="L91" s="97"/>
      <c r="M91" s="98"/>
      <c r="N91" s="49"/>
      <c r="O91" s="49"/>
      <c r="P91" s="65"/>
      <c r="Q91" s="66"/>
      <c r="R91" s="43"/>
    </row>
    <row r="92" spans="1:13" ht="12.75">
      <c r="A92" s="136"/>
      <c r="B92" s="135"/>
      <c r="C92" s="135"/>
      <c r="D92" s="135"/>
      <c r="E92" s="96"/>
      <c r="F92" s="97"/>
      <c r="G92" s="97"/>
      <c r="H92" s="97"/>
      <c r="I92" s="97"/>
      <c r="J92" s="97"/>
      <c r="K92" s="97"/>
      <c r="L92" s="97"/>
      <c r="M92" s="98"/>
    </row>
    <row r="93" spans="1:13" ht="66" customHeight="1">
      <c r="A93" s="136"/>
      <c r="B93" s="135"/>
      <c r="C93" s="135"/>
      <c r="D93" s="135"/>
      <c r="E93" s="99"/>
      <c r="F93" s="100"/>
      <c r="G93" s="100"/>
      <c r="H93" s="100"/>
      <c r="I93" s="100"/>
      <c r="J93" s="100"/>
      <c r="K93" s="100"/>
      <c r="L93" s="100"/>
      <c r="M93" s="101"/>
    </row>
    <row r="94" spans="1:13" ht="15.75">
      <c r="A94" s="71" t="s">
        <v>2</v>
      </c>
      <c r="B94" s="72"/>
      <c r="C94" s="72"/>
      <c r="D94" s="72"/>
      <c r="E94" s="72"/>
      <c r="F94" s="72"/>
      <c r="G94" s="72"/>
      <c r="H94" s="72"/>
      <c r="I94" s="72"/>
      <c r="J94" s="72"/>
      <c r="K94" s="72"/>
      <c r="L94" s="72"/>
      <c r="M94" s="73"/>
    </row>
    <row r="95" spans="1:13" ht="15">
      <c r="A95" s="110" t="s">
        <v>3</v>
      </c>
      <c r="B95" s="111"/>
      <c r="C95" s="112"/>
      <c r="D95" s="113" t="s">
        <v>4</v>
      </c>
      <c r="E95" s="111"/>
      <c r="F95" s="111"/>
      <c r="G95" s="111"/>
      <c r="H95" s="112"/>
      <c r="I95" s="113" t="s">
        <v>5</v>
      </c>
      <c r="J95" s="111"/>
      <c r="K95" s="111"/>
      <c r="L95" s="111"/>
      <c r="M95" s="114"/>
    </row>
    <row r="96" spans="1:13" ht="12.75">
      <c r="A96" s="125" t="s">
        <v>6</v>
      </c>
      <c r="B96" s="126"/>
      <c r="C96" s="126"/>
      <c r="D96" s="75" t="s">
        <v>7</v>
      </c>
      <c r="E96" s="75"/>
      <c r="F96" s="122" t="s">
        <v>8</v>
      </c>
      <c r="G96" s="123"/>
      <c r="H96" s="124"/>
      <c r="I96" s="75" t="s">
        <v>7</v>
      </c>
      <c r="J96" s="75"/>
      <c r="K96" s="122" t="s">
        <v>8</v>
      </c>
      <c r="L96" s="123"/>
      <c r="M96" s="127"/>
    </row>
    <row r="97" spans="1:13" ht="12.75">
      <c r="A97" s="125"/>
      <c r="B97" s="126"/>
      <c r="C97" s="126"/>
      <c r="D97" s="70" t="s">
        <v>9</v>
      </c>
      <c r="E97" s="70"/>
      <c r="F97" s="67" t="s">
        <v>10</v>
      </c>
      <c r="G97" s="68"/>
      <c r="H97" s="83"/>
      <c r="I97" s="70" t="s">
        <v>11</v>
      </c>
      <c r="J97" s="70"/>
      <c r="K97" s="67" t="s">
        <v>10</v>
      </c>
      <c r="L97" s="68"/>
      <c r="M97" s="69"/>
    </row>
    <row r="98" spans="1:13" ht="12.75">
      <c r="A98" s="125"/>
      <c r="B98" s="126"/>
      <c r="C98" s="126"/>
      <c r="D98" s="70" t="s">
        <v>12</v>
      </c>
      <c r="E98" s="70"/>
      <c r="F98" s="67" t="s">
        <v>10</v>
      </c>
      <c r="G98" s="68"/>
      <c r="H98" s="83"/>
      <c r="I98" s="70" t="s">
        <v>13</v>
      </c>
      <c r="J98" s="70"/>
      <c r="K98" s="67" t="s">
        <v>135</v>
      </c>
      <c r="L98" s="68"/>
      <c r="M98" s="69"/>
    </row>
    <row r="99" spans="1:27" s="28" customFormat="1" ht="29.25" customHeight="1">
      <c r="A99" s="58" t="s">
        <v>69</v>
      </c>
      <c r="B99" s="59"/>
      <c r="C99" s="59"/>
      <c r="D99" s="59"/>
      <c r="E99" s="60"/>
      <c r="F99" s="61" t="s">
        <v>70</v>
      </c>
      <c r="G99" s="59"/>
      <c r="H99" s="29">
        <f>'Obiettivi Area '!Q7</f>
        <v>375</v>
      </c>
      <c r="I99" s="61" t="s">
        <v>71</v>
      </c>
      <c r="J99" s="59"/>
      <c r="K99" s="60"/>
      <c r="L99" s="62">
        <f>'Obiettivi Area '!L7</f>
        <v>39.0625</v>
      </c>
      <c r="M99" s="63"/>
      <c r="N99" s="31"/>
      <c r="O99" s="31"/>
      <c r="P99" s="31"/>
      <c r="Q99" s="64"/>
      <c r="R99" s="64"/>
      <c r="S99" s="32"/>
      <c r="T99" s="64"/>
      <c r="U99" s="64"/>
      <c r="V99" s="32"/>
      <c r="W99" s="6"/>
      <c r="X99" s="6"/>
      <c r="Y99" s="6"/>
      <c r="Z99" s="6"/>
      <c r="AA99" s="6"/>
    </row>
    <row r="100" spans="1:13" ht="15.75" hidden="1">
      <c r="A100" s="71" t="s">
        <v>14</v>
      </c>
      <c r="B100" s="72"/>
      <c r="C100" s="72"/>
      <c r="D100" s="72"/>
      <c r="E100" s="72" t="s">
        <v>15</v>
      </c>
      <c r="F100" s="72"/>
      <c r="G100" s="72"/>
      <c r="H100" s="72"/>
      <c r="I100" s="72"/>
      <c r="J100" s="72"/>
      <c r="K100" s="72" t="s">
        <v>16</v>
      </c>
      <c r="L100" s="72"/>
      <c r="M100" s="73"/>
    </row>
    <row r="101" spans="1:13" ht="12.75" hidden="1">
      <c r="A101" s="77"/>
      <c r="B101" s="78"/>
      <c r="C101" s="78"/>
      <c r="D101" s="78"/>
      <c r="E101" s="78"/>
      <c r="F101" s="78"/>
      <c r="G101" s="78"/>
      <c r="H101" s="78"/>
      <c r="I101" s="78"/>
      <c r="J101" s="78"/>
      <c r="K101" s="107"/>
      <c r="L101" s="107"/>
      <c r="M101" s="108"/>
    </row>
    <row r="102" spans="1:13" ht="12.75" hidden="1">
      <c r="A102" s="77"/>
      <c r="B102" s="78"/>
      <c r="C102" s="78"/>
      <c r="D102" s="78"/>
      <c r="E102" s="78"/>
      <c r="F102" s="78"/>
      <c r="G102" s="78"/>
      <c r="H102" s="78"/>
      <c r="I102" s="78"/>
      <c r="J102" s="78"/>
      <c r="K102" s="107"/>
      <c r="L102" s="107"/>
      <c r="M102" s="108"/>
    </row>
    <row r="103" spans="1:13" ht="12.75" hidden="1">
      <c r="A103" s="77"/>
      <c r="B103" s="78"/>
      <c r="C103" s="78"/>
      <c r="D103" s="78"/>
      <c r="E103" s="78"/>
      <c r="F103" s="78"/>
      <c r="G103" s="78"/>
      <c r="H103" s="78"/>
      <c r="I103" s="78"/>
      <c r="J103" s="78"/>
      <c r="K103" s="107"/>
      <c r="L103" s="107"/>
      <c r="M103" s="108"/>
    </row>
    <row r="104" spans="1:13" ht="15.75">
      <c r="A104" s="71" t="s">
        <v>17</v>
      </c>
      <c r="B104" s="72"/>
      <c r="C104" s="72"/>
      <c r="D104" s="72"/>
      <c r="E104" s="72"/>
      <c r="F104" s="72"/>
      <c r="G104" s="72"/>
      <c r="H104" s="72"/>
      <c r="I104" s="72"/>
      <c r="J104" s="72"/>
      <c r="K104" s="72"/>
      <c r="L104" s="72"/>
      <c r="M104" s="73"/>
    </row>
    <row r="105" spans="1:13" ht="15">
      <c r="A105" s="110" t="s">
        <v>18</v>
      </c>
      <c r="B105" s="111"/>
      <c r="C105" s="111"/>
      <c r="D105" s="111"/>
      <c r="E105" s="111"/>
      <c r="F105" s="111"/>
      <c r="G105" s="111"/>
      <c r="H105" s="112"/>
      <c r="I105" s="113" t="s">
        <v>19</v>
      </c>
      <c r="J105" s="111"/>
      <c r="K105" s="111"/>
      <c r="L105" s="111"/>
      <c r="M105" s="114"/>
    </row>
    <row r="106" spans="1:13" ht="39" customHeight="1">
      <c r="A106" s="131" t="s">
        <v>118</v>
      </c>
      <c r="B106" s="132"/>
      <c r="C106" s="132"/>
      <c r="D106" s="132"/>
      <c r="E106" s="132"/>
      <c r="F106" s="132"/>
      <c r="G106" s="132"/>
      <c r="H106" s="133"/>
      <c r="I106" s="121" t="s">
        <v>149</v>
      </c>
      <c r="J106" s="116"/>
      <c r="K106" s="116"/>
      <c r="L106" s="116"/>
      <c r="M106" s="119"/>
    </row>
    <row r="107" spans="1:13" ht="33" customHeight="1">
      <c r="A107" s="131" t="s">
        <v>121</v>
      </c>
      <c r="B107" s="132"/>
      <c r="C107" s="132"/>
      <c r="D107" s="132"/>
      <c r="E107" s="132"/>
      <c r="F107" s="132"/>
      <c r="G107" s="132"/>
      <c r="H107" s="133"/>
      <c r="I107" s="118" t="s">
        <v>124</v>
      </c>
      <c r="J107" s="116"/>
      <c r="K107" s="116"/>
      <c r="L107" s="116"/>
      <c r="M107" s="119"/>
    </row>
    <row r="108" spans="1:13" ht="30.75" customHeight="1">
      <c r="A108" s="115" t="s">
        <v>122</v>
      </c>
      <c r="B108" s="116"/>
      <c r="C108" s="116"/>
      <c r="D108" s="116"/>
      <c r="E108" s="116"/>
      <c r="F108" s="116"/>
      <c r="G108" s="116"/>
      <c r="H108" s="117"/>
      <c r="I108" s="118" t="s">
        <v>125</v>
      </c>
      <c r="J108" s="116"/>
      <c r="K108" s="116"/>
      <c r="L108" s="116"/>
      <c r="M108" s="119"/>
    </row>
    <row r="109" spans="1:13" ht="42.75" customHeight="1">
      <c r="A109" s="115" t="s">
        <v>119</v>
      </c>
      <c r="B109" s="116"/>
      <c r="C109" s="116"/>
      <c r="D109" s="116"/>
      <c r="E109" s="116"/>
      <c r="F109" s="116"/>
      <c r="G109" s="116"/>
      <c r="H109" s="117"/>
      <c r="I109" s="118" t="s">
        <v>126</v>
      </c>
      <c r="J109" s="116"/>
      <c r="K109" s="116"/>
      <c r="L109" s="116"/>
      <c r="M109" s="119"/>
    </row>
    <row r="110" spans="1:13" ht="33" customHeight="1">
      <c r="A110" s="115" t="s">
        <v>123</v>
      </c>
      <c r="B110" s="116"/>
      <c r="C110" s="116"/>
      <c r="D110" s="116"/>
      <c r="E110" s="116"/>
      <c r="F110" s="116"/>
      <c r="G110" s="116"/>
      <c r="H110" s="117"/>
      <c r="I110" s="118" t="s">
        <v>127</v>
      </c>
      <c r="J110" s="116"/>
      <c r="K110" s="116"/>
      <c r="L110" s="116"/>
      <c r="M110" s="119"/>
    </row>
    <row r="111" spans="1:13" ht="33.75" customHeight="1">
      <c r="A111" s="151" t="s">
        <v>120</v>
      </c>
      <c r="B111" s="152"/>
      <c r="C111" s="152"/>
      <c r="D111" s="152"/>
      <c r="E111" s="152"/>
      <c r="F111" s="152"/>
      <c r="G111" s="152"/>
      <c r="H111" s="153"/>
      <c r="I111" s="154" t="s">
        <v>128</v>
      </c>
      <c r="J111" s="155"/>
      <c r="K111" s="155"/>
      <c r="L111" s="155"/>
      <c r="M111" s="156"/>
    </row>
    <row r="112" spans="1:13" ht="45" customHeight="1">
      <c r="A112" s="151" t="s">
        <v>122</v>
      </c>
      <c r="B112" s="152"/>
      <c r="C112" s="152"/>
      <c r="D112" s="152"/>
      <c r="E112" s="152"/>
      <c r="F112" s="152"/>
      <c r="G112" s="152"/>
      <c r="H112" s="153"/>
      <c r="I112" s="154" t="s">
        <v>125</v>
      </c>
      <c r="J112" s="155"/>
      <c r="K112" s="155"/>
      <c r="L112" s="155"/>
      <c r="M112" s="156"/>
    </row>
    <row r="113" spans="1:13" ht="45" customHeight="1">
      <c r="A113" s="151" t="s">
        <v>119</v>
      </c>
      <c r="B113" s="152"/>
      <c r="C113" s="152"/>
      <c r="D113" s="152"/>
      <c r="E113" s="152"/>
      <c r="F113" s="152"/>
      <c r="G113" s="152"/>
      <c r="H113" s="153"/>
      <c r="I113" s="154" t="s">
        <v>126</v>
      </c>
      <c r="J113" s="155"/>
      <c r="K113" s="155"/>
      <c r="L113" s="155"/>
      <c r="M113" s="156"/>
    </row>
    <row r="114" spans="1:13" ht="15.75">
      <c r="A114" s="71" t="s">
        <v>20</v>
      </c>
      <c r="B114" s="72"/>
      <c r="C114" s="72"/>
      <c r="D114" s="72"/>
      <c r="E114" s="72"/>
      <c r="F114" s="72"/>
      <c r="G114" s="72"/>
      <c r="H114" s="72"/>
      <c r="I114" s="72"/>
      <c r="J114" s="72"/>
      <c r="K114" s="72"/>
      <c r="L114" s="72"/>
      <c r="M114" s="73"/>
    </row>
    <row r="115" spans="1:13" ht="18">
      <c r="A115" s="2" t="s">
        <v>21</v>
      </c>
      <c r="B115" s="3" t="s">
        <v>22</v>
      </c>
      <c r="C115" s="3" t="s">
        <v>23</v>
      </c>
      <c r="D115" s="3" t="s">
        <v>24</v>
      </c>
      <c r="E115" s="3" t="s">
        <v>25</v>
      </c>
      <c r="F115" s="3" t="s">
        <v>26</v>
      </c>
      <c r="G115" s="3"/>
      <c r="H115" s="3" t="s">
        <v>28</v>
      </c>
      <c r="I115" s="3" t="s">
        <v>29</v>
      </c>
      <c r="J115" s="3" t="s">
        <v>30</v>
      </c>
      <c r="K115" s="3" t="s">
        <v>31</v>
      </c>
      <c r="L115" s="3" t="s">
        <v>32</v>
      </c>
      <c r="M115" s="4" t="s">
        <v>33</v>
      </c>
    </row>
    <row r="116" spans="1:13" ht="12.75">
      <c r="A116" s="9" t="s">
        <v>10</v>
      </c>
      <c r="B116" s="7"/>
      <c r="C116" s="7"/>
      <c r="D116" s="7"/>
      <c r="E116" s="7"/>
      <c r="F116" s="7" t="s">
        <v>103</v>
      </c>
      <c r="G116" s="7"/>
      <c r="H116" s="7"/>
      <c r="I116" s="7"/>
      <c r="J116" s="7"/>
      <c r="K116" s="7"/>
      <c r="L116" s="7"/>
      <c r="M116" s="8"/>
    </row>
    <row r="117" spans="1:13" ht="12.75">
      <c r="A117" s="9" t="s">
        <v>34</v>
      </c>
      <c r="B117" s="7"/>
      <c r="C117" s="7"/>
      <c r="D117" s="7"/>
      <c r="E117" s="7"/>
      <c r="F117" s="7"/>
      <c r="G117" s="7" t="s">
        <v>103</v>
      </c>
      <c r="H117" s="7"/>
      <c r="I117" s="7"/>
      <c r="J117" s="7"/>
      <c r="K117" s="7"/>
      <c r="L117" s="7"/>
      <c r="M117" s="8"/>
    </row>
    <row r="118" spans="1:13" ht="12.75">
      <c r="A118" s="9" t="s">
        <v>35</v>
      </c>
      <c r="B118" s="7"/>
      <c r="C118" s="7"/>
      <c r="D118" s="7"/>
      <c r="E118" s="7"/>
      <c r="F118" s="7"/>
      <c r="G118" s="7" t="s">
        <v>103</v>
      </c>
      <c r="H118" s="7" t="s">
        <v>103</v>
      </c>
      <c r="I118" s="7"/>
      <c r="J118" s="7"/>
      <c r="K118" s="7"/>
      <c r="L118" s="7"/>
      <c r="M118" s="8"/>
    </row>
    <row r="119" spans="1:13" ht="12.75">
      <c r="A119" s="9" t="s">
        <v>36</v>
      </c>
      <c r="B119" s="7"/>
      <c r="C119" s="7"/>
      <c r="D119" s="7"/>
      <c r="E119" s="7"/>
      <c r="F119" s="7"/>
      <c r="G119" s="7"/>
      <c r="H119" s="7" t="s">
        <v>103</v>
      </c>
      <c r="I119" s="7"/>
      <c r="J119" s="7"/>
      <c r="K119" s="7"/>
      <c r="L119" s="7"/>
      <c r="M119" s="8"/>
    </row>
    <row r="120" spans="1:13" ht="12.75">
      <c r="A120" s="9" t="s">
        <v>37</v>
      </c>
      <c r="B120" s="7"/>
      <c r="C120" s="7"/>
      <c r="D120" s="7"/>
      <c r="E120" s="7"/>
      <c r="F120" s="7"/>
      <c r="G120" s="7"/>
      <c r="H120" s="7" t="s">
        <v>103</v>
      </c>
      <c r="I120" s="7"/>
      <c r="J120" s="7"/>
      <c r="K120" s="7"/>
      <c r="L120" s="7"/>
      <c r="M120" s="8"/>
    </row>
    <row r="121" spans="1:13" ht="12.75">
      <c r="A121" s="9" t="s">
        <v>38</v>
      </c>
      <c r="B121" s="7"/>
      <c r="C121" s="7"/>
      <c r="D121" s="7"/>
      <c r="E121" s="7"/>
      <c r="F121" s="7"/>
      <c r="G121" s="7"/>
      <c r="H121" s="7" t="s">
        <v>103</v>
      </c>
      <c r="I121" s="7"/>
      <c r="J121" s="7"/>
      <c r="K121" s="7"/>
      <c r="L121" s="7"/>
      <c r="M121" s="8"/>
    </row>
    <row r="122" spans="1:13" ht="12.75">
      <c r="A122" s="9" t="s">
        <v>39</v>
      </c>
      <c r="B122" s="7"/>
      <c r="C122" s="7"/>
      <c r="D122" s="7"/>
      <c r="E122" s="7"/>
      <c r="F122" s="7"/>
      <c r="G122" s="7"/>
      <c r="H122" s="7"/>
      <c r="I122" s="7"/>
      <c r="J122" s="7" t="s">
        <v>103</v>
      </c>
      <c r="K122" s="7"/>
      <c r="L122" s="7"/>
      <c r="M122" s="8"/>
    </row>
    <row r="123" spans="1:13" ht="12.75">
      <c r="A123" s="9" t="s">
        <v>77</v>
      </c>
      <c r="B123" s="7"/>
      <c r="C123" s="7"/>
      <c r="D123" s="7"/>
      <c r="E123" s="7"/>
      <c r="F123" s="7"/>
      <c r="G123" s="7"/>
      <c r="H123" s="7"/>
      <c r="I123" s="7"/>
      <c r="J123" s="43"/>
      <c r="K123" s="7" t="s">
        <v>103</v>
      </c>
      <c r="L123" s="7" t="s">
        <v>103</v>
      </c>
      <c r="M123" s="8"/>
    </row>
    <row r="124" spans="1:13" ht="15.75">
      <c r="A124" s="71" t="s">
        <v>40</v>
      </c>
      <c r="B124" s="72"/>
      <c r="C124" s="72"/>
      <c r="D124" s="72"/>
      <c r="E124" s="72"/>
      <c r="F124" s="72"/>
      <c r="G124" s="72"/>
      <c r="H124" s="72"/>
      <c r="I124" s="72"/>
      <c r="J124" s="72"/>
      <c r="K124" s="72"/>
      <c r="L124" s="72"/>
      <c r="M124" s="73"/>
    </row>
    <row r="125" spans="1:13" ht="12.75">
      <c r="A125" s="74" t="s">
        <v>21</v>
      </c>
      <c r="B125" s="75"/>
      <c r="C125" s="75"/>
      <c r="D125" s="75" t="s">
        <v>41</v>
      </c>
      <c r="E125" s="75"/>
      <c r="F125" s="75"/>
      <c r="G125" s="75"/>
      <c r="H125" s="75"/>
      <c r="I125" s="75" t="s">
        <v>42</v>
      </c>
      <c r="J125" s="75"/>
      <c r="K125" s="75" t="s">
        <v>43</v>
      </c>
      <c r="L125" s="75"/>
      <c r="M125" s="76"/>
    </row>
    <row r="126" spans="1:13" ht="12.75">
      <c r="A126" s="77" t="s">
        <v>140</v>
      </c>
      <c r="B126" s="78"/>
      <c r="C126" s="78"/>
      <c r="D126" s="78" t="s">
        <v>82</v>
      </c>
      <c r="E126" s="78"/>
      <c r="F126" s="78"/>
      <c r="G126" s="78"/>
      <c r="H126" s="78"/>
      <c r="I126" s="78">
        <v>11</v>
      </c>
      <c r="J126" s="78"/>
      <c r="K126" s="78"/>
      <c r="L126" s="78"/>
      <c r="M126" s="105"/>
    </row>
    <row r="127" spans="1:13" ht="12.75">
      <c r="A127" s="77" t="s">
        <v>142</v>
      </c>
      <c r="B127" s="78"/>
      <c r="C127" s="78"/>
      <c r="D127" s="78" t="s">
        <v>91</v>
      </c>
      <c r="E127" s="78"/>
      <c r="F127" s="78"/>
      <c r="G127" s="78"/>
      <c r="H127" s="78"/>
      <c r="I127" s="78">
        <v>23</v>
      </c>
      <c r="J127" s="78"/>
      <c r="K127" s="78"/>
      <c r="L127" s="78"/>
      <c r="M127" s="105"/>
    </row>
    <row r="128" spans="1:13" ht="12.75">
      <c r="A128" s="77" t="s">
        <v>141</v>
      </c>
      <c r="B128" s="78"/>
      <c r="C128" s="78"/>
      <c r="D128" s="78" t="s">
        <v>116</v>
      </c>
      <c r="E128" s="78"/>
      <c r="F128" s="78"/>
      <c r="G128" s="78"/>
      <c r="H128" s="78"/>
      <c r="I128" s="78">
        <v>23</v>
      </c>
      <c r="J128" s="78"/>
      <c r="K128" s="78"/>
      <c r="L128" s="78"/>
      <c r="M128" s="105"/>
    </row>
    <row r="129" spans="1:13" ht="12.75">
      <c r="A129" s="77" t="s">
        <v>141</v>
      </c>
      <c r="B129" s="78"/>
      <c r="C129" s="78"/>
      <c r="D129" s="78" t="s">
        <v>85</v>
      </c>
      <c r="E129" s="78"/>
      <c r="F129" s="78"/>
      <c r="G129" s="78"/>
      <c r="H129" s="78"/>
      <c r="I129" s="78">
        <v>23</v>
      </c>
      <c r="J129" s="78"/>
      <c r="K129" s="78"/>
      <c r="L129" s="78"/>
      <c r="M129" s="105"/>
    </row>
    <row r="130" spans="1:13" ht="12.75">
      <c r="A130" s="77" t="s">
        <v>142</v>
      </c>
      <c r="B130" s="78"/>
      <c r="C130" s="78"/>
      <c r="D130" s="81" t="s">
        <v>150</v>
      </c>
      <c r="E130" s="78"/>
      <c r="F130" s="78"/>
      <c r="G130" s="78"/>
      <c r="H130" s="78"/>
      <c r="I130" s="78">
        <v>10</v>
      </c>
      <c r="J130" s="78"/>
      <c r="K130" s="78"/>
      <c r="L130" s="78"/>
      <c r="M130" s="105"/>
    </row>
    <row r="131" spans="1:13" ht="13.5" thickBot="1">
      <c r="A131" s="109" t="s">
        <v>136</v>
      </c>
      <c r="B131" s="79"/>
      <c r="C131" s="79"/>
      <c r="D131" s="79" t="s">
        <v>92</v>
      </c>
      <c r="E131" s="79"/>
      <c r="F131" s="79"/>
      <c r="G131" s="79"/>
      <c r="H131" s="79"/>
      <c r="I131" s="79">
        <v>10</v>
      </c>
      <c r="J131" s="79"/>
      <c r="K131" s="79"/>
      <c r="L131" s="79"/>
      <c r="M131" s="80"/>
    </row>
    <row r="132" spans="1:13" ht="13.5" hidden="1" thickBot="1">
      <c r="A132" s="128"/>
      <c r="B132" s="129"/>
      <c r="C132" s="129"/>
      <c r="D132" s="129"/>
      <c r="E132" s="129"/>
      <c r="F132" s="129"/>
      <c r="G132" s="129"/>
      <c r="H132" s="129"/>
      <c r="I132" s="129"/>
      <c r="J132" s="129"/>
      <c r="K132" s="129"/>
      <c r="L132" s="129"/>
      <c r="M132" s="130"/>
    </row>
    <row r="133" ht="13.5" thickBot="1"/>
    <row r="134" spans="1:13" ht="12.75">
      <c r="A134" s="102" t="s">
        <v>79</v>
      </c>
      <c r="B134" s="103"/>
      <c r="C134" s="103"/>
      <c r="D134" s="103"/>
      <c r="E134" s="103"/>
      <c r="F134" s="103"/>
      <c r="G134" s="103"/>
      <c r="H134" s="103"/>
      <c r="I134" s="103"/>
      <c r="J134" s="103"/>
      <c r="K134" s="103"/>
      <c r="L134" s="103"/>
      <c r="M134" s="104"/>
    </row>
    <row r="135" spans="1:13" ht="37.5" customHeight="1">
      <c r="A135" s="84" t="s">
        <v>0</v>
      </c>
      <c r="B135" s="141"/>
      <c r="C135" s="141"/>
      <c r="D135" s="141"/>
      <c r="E135" s="142"/>
      <c r="F135" s="118" t="s">
        <v>81</v>
      </c>
      <c r="G135" s="116"/>
      <c r="H135" s="116"/>
      <c r="I135" s="116"/>
      <c r="J135" s="116"/>
      <c r="K135" s="116"/>
      <c r="L135" s="116"/>
      <c r="M135" s="119"/>
    </row>
    <row r="136" spans="1:13" ht="12.75">
      <c r="A136" s="84" t="s">
        <v>1</v>
      </c>
      <c r="B136" s="85"/>
      <c r="C136" s="85"/>
      <c r="D136" s="86"/>
      <c r="E136" s="93" t="s">
        <v>151</v>
      </c>
      <c r="F136" s="94"/>
      <c r="G136" s="94"/>
      <c r="H136" s="94"/>
      <c r="I136" s="94"/>
      <c r="J136" s="94"/>
      <c r="K136" s="94"/>
      <c r="L136" s="94"/>
      <c r="M136" s="95"/>
    </row>
    <row r="137" spans="1:13" ht="12.75">
      <c r="A137" s="87"/>
      <c r="B137" s="88"/>
      <c r="C137" s="88"/>
      <c r="D137" s="89"/>
      <c r="E137" s="96"/>
      <c r="F137" s="97"/>
      <c r="G137" s="97"/>
      <c r="H137" s="97"/>
      <c r="I137" s="97"/>
      <c r="J137" s="97"/>
      <c r="K137" s="97"/>
      <c r="L137" s="97"/>
      <c r="M137" s="98"/>
    </row>
    <row r="138" spans="1:13" ht="12.75">
      <c r="A138" s="87"/>
      <c r="B138" s="88"/>
      <c r="C138" s="88"/>
      <c r="D138" s="89"/>
      <c r="E138" s="96"/>
      <c r="F138" s="97"/>
      <c r="G138" s="97"/>
      <c r="H138" s="97"/>
      <c r="I138" s="97"/>
      <c r="J138" s="97"/>
      <c r="K138" s="97"/>
      <c r="L138" s="97"/>
      <c r="M138" s="98"/>
    </row>
    <row r="139" spans="1:13" ht="12.75">
      <c r="A139" s="87"/>
      <c r="B139" s="88"/>
      <c r="C139" s="88"/>
      <c r="D139" s="89"/>
      <c r="E139" s="96"/>
      <c r="F139" s="97"/>
      <c r="G139" s="97"/>
      <c r="H139" s="97"/>
      <c r="I139" s="97"/>
      <c r="J139" s="97"/>
      <c r="K139" s="97"/>
      <c r="L139" s="97"/>
      <c r="M139" s="98"/>
    </row>
    <row r="140" spans="1:13" ht="12.75">
      <c r="A140" s="87"/>
      <c r="B140" s="88"/>
      <c r="C140" s="88"/>
      <c r="D140" s="89"/>
      <c r="E140" s="96"/>
      <c r="F140" s="97"/>
      <c r="G140" s="97"/>
      <c r="H140" s="97"/>
      <c r="I140" s="97"/>
      <c r="J140" s="97"/>
      <c r="K140" s="97"/>
      <c r="L140" s="97"/>
      <c r="M140" s="98"/>
    </row>
    <row r="141" spans="1:13" ht="59.25" customHeight="1">
      <c r="A141" s="90"/>
      <c r="B141" s="91"/>
      <c r="C141" s="91"/>
      <c r="D141" s="92"/>
      <c r="E141" s="99"/>
      <c r="F141" s="100"/>
      <c r="G141" s="100"/>
      <c r="H141" s="100"/>
      <c r="I141" s="100"/>
      <c r="J141" s="100"/>
      <c r="K141" s="100"/>
      <c r="L141" s="100"/>
      <c r="M141" s="101"/>
    </row>
    <row r="142" spans="1:13" ht="15.75">
      <c r="A142" s="71" t="s">
        <v>2</v>
      </c>
      <c r="B142" s="72"/>
      <c r="C142" s="72"/>
      <c r="D142" s="72"/>
      <c r="E142" s="72"/>
      <c r="F142" s="72"/>
      <c r="G142" s="72"/>
      <c r="H142" s="72"/>
      <c r="I142" s="72"/>
      <c r="J142" s="72"/>
      <c r="K142" s="72"/>
      <c r="L142" s="72"/>
      <c r="M142" s="73"/>
    </row>
    <row r="143" spans="1:13" ht="15">
      <c r="A143" s="110" t="s">
        <v>3</v>
      </c>
      <c r="B143" s="111"/>
      <c r="C143" s="112"/>
      <c r="D143" s="113" t="s">
        <v>4</v>
      </c>
      <c r="E143" s="111"/>
      <c r="F143" s="111"/>
      <c r="G143" s="111"/>
      <c r="H143" s="112"/>
      <c r="I143" s="113" t="s">
        <v>5</v>
      </c>
      <c r="J143" s="111"/>
      <c r="K143" s="111"/>
      <c r="L143" s="111"/>
      <c r="M143" s="114"/>
    </row>
    <row r="144" spans="1:13" ht="12.75">
      <c r="A144" s="125" t="s">
        <v>6</v>
      </c>
      <c r="B144" s="126"/>
      <c r="C144" s="126"/>
      <c r="D144" s="75" t="s">
        <v>7</v>
      </c>
      <c r="E144" s="75"/>
      <c r="F144" s="122" t="s">
        <v>8</v>
      </c>
      <c r="G144" s="123"/>
      <c r="H144" s="124"/>
      <c r="I144" s="75" t="s">
        <v>7</v>
      </c>
      <c r="J144" s="75"/>
      <c r="K144" s="122" t="s">
        <v>8</v>
      </c>
      <c r="L144" s="123"/>
      <c r="M144" s="127"/>
    </row>
    <row r="145" spans="1:13" ht="12.75">
      <c r="A145" s="125"/>
      <c r="B145" s="126"/>
      <c r="C145" s="126"/>
      <c r="D145" s="70" t="s">
        <v>9</v>
      </c>
      <c r="E145" s="70"/>
      <c r="F145" s="67" t="s">
        <v>10</v>
      </c>
      <c r="G145" s="68"/>
      <c r="H145" s="83"/>
      <c r="I145" s="70" t="s">
        <v>11</v>
      </c>
      <c r="J145" s="70"/>
      <c r="K145" s="67" t="s">
        <v>135</v>
      </c>
      <c r="L145" s="68"/>
      <c r="M145" s="69"/>
    </row>
    <row r="146" spans="1:13" ht="12.75">
      <c r="A146" s="125"/>
      <c r="B146" s="126"/>
      <c r="C146" s="126"/>
      <c r="D146" s="70" t="s">
        <v>12</v>
      </c>
      <c r="E146" s="70"/>
      <c r="F146" s="67" t="s">
        <v>135</v>
      </c>
      <c r="G146" s="68"/>
      <c r="H146" s="83"/>
      <c r="I146" s="70" t="s">
        <v>13</v>
      </c>
      <c r="J146" s="70"/>
      <c r="K146" s="67" t="s">
        <v>135</v>
      </c>
      <c r="L146" s="68"/>
      <c r="M146" s="69"/>
    </row>
    <row r="147" spans="1:26" s="28" customFormat="1" ht="29.25" customHeight="1">
      <c r="A147" s="58" t="s">
        <v>69</v>
      </c>
      <c r="B147" s="59"/>
      <c r="C147" s="59"/>
      <c r="D147" s="59"/>
      <c r="E147" s="60"/>
      <c r="F147" s="61" t="s">
        <v>70</v>
      </c>
      <c r="G147" s="59"/>
      <c r="H147" s="29">
        <f>'Obiettivi Area '!Q8</f>
        <v>135</v>
      </c>
      <c r="I147" s="61" t="s">
        <v>71</v>
      </c>
      <c r="J147" s="59"/>
      <c r="K147" s="60"/>
      <c r="L147" s="62">
        <f>'Obiettivi Area '!L8</f>
        <v>14.0625</v>
      </c>
      <c r="M147" s="63"/>
      <c r="N147" s="31"/>
      <c r="O147" s="31"/>
      <c r="P147" s="31"/>
      <c r="Q147" s="64"/>
      <c r="R147" s="64"/>
      <c r="S147" s="32"/>
      <c r="T147" s="64"/>
      <c r="U147" s="64"/>
      <c r="V147" s="32"/>
      <c r="W147" s="33"/>
      <c r="X147" s="34"/>
      <c r="Y147" s="6"/>
      <c r="Z147" s="6"/>
    </row>
    <row r="148" spans="1:13" ht="15.75" hidden="1">
      <c r="A148" s="71" t="s">
        <v>14</v>
      </c>
      <c r="B148" s="72"/>
      <c r="C148" s="72"/>
      <c r="D148" s="72"/>
      <c r="E148" s="72" t="s">
        <v>15</v>
      </c>
      <c r="F148" s="72"/>
      <c r="G148" s="72"/>
      <c r="H148" s="72"/>
      <c r="I148" s="72"/>
      <c r="J148" s="72"/>
      <c r="K148" s="72" t="s">
        <v>16</v>
      </c>
      <c r="L148" s="72"/>
      <c r="M148" s="73"/>
    </row>
    <row r="149" spans="1:13" ht="12.75" hidden="1">
      <c r="A149" s="77"/>
      <c r="B149" s="78"/>
      <c r="C149" s="78"/>
      <c r="D149" s="78"/>
      <c r="E149" s="78"/>
      <c r="F149" s="78"/>
      <c r="G149" s="78"/>
      <c r="H149" s="78"/>
      <c r="I149" s="78"/>
      <c r="J149" s="78"/>
      <c r="K149" s="107"/>
      <c r="L149" s="107"/>
      <c r="M149" s="108"/>
    </row>
    <row r="150" spans="1:13" ht="12.75" hidden="1">
      <c r="A150" s="77"/>
      <c r="B150" s="78"/>
      <c r="C150" s="78"/>
      <c r="D150" s="78"/>
      <c r="E150" s="78"/>
      <c r="F150" s="78"/>
      <c r="G150" s="78"/>
      <c r="H150" s="78"/>
      <c r="I150" s="78"/>
      <c r="J150" s="78"/>
      <c r="K150" s="107"/>
      <c r="L150" s="107"/>
      <c r="M150" s="108"/>
    </row>
    <row r="151" spans="1:13" ht="12.75" hidden="1">
      <c r="A151" s="77"/>
      <c r="B151" s="78"/>
      <c r="C151" s="78"/>
      <c r="D151" s="78"/>
      <c r="E151" s="78"/>
      <c r="F151" s="78"/>
      <c r="G151" s="78"/>
      <c r="H151" s="78"/>
      <c r="I151" s="78"/>
      <c r="J151" s="78"/>
      <c r="K151" s="107"/>
      <c r="L151" s="107"/>
      <c r="M151" s="108"/>
    </row>
    <row r="152" spans="1:13" ht="15.75">
      <c r="A152" s="71" t="s">
        <v>17</v>
      </c>
      <c r="B152" s="72"/>
      <c r="C152" s="72"/>
      <c r="D152" s="72"/>
      <c r="E152" s="72"/>
      <c r="F152" s="72"/>
      <c r="G152" s="72"/>
      <c r="H152" s="72"/>
      <c r="I152" s="72"/>
      <c r="J152" s="72"/>
      <c r="K152" s="72"/>
      <c r="L152" s="72"/>
      <c r="M152" s="73"/>
    </row>
    <row r="153" spans="1:13" ht="15">
      <c r="A153" s="110" t="s">
        <v>18</v>
      </c>
      <c r="B153" s="111"/>
      <c r="C153" s="111"/>
      <c r="D153" s="111"/>
      <c r="E153" s="111"/>
      <c r="F153" s="111"/>
      <c r="G153" s="111"/>
      <c r="H153" s="112"/>
      <c r="I153" s="113" t="s">
        <v>19</v>
      </c>
      <c r="J153" s="111"/>
      <c r="K153" s="111"/>
      <c r="L153" s="111"/>
      <c r="M153" s="114"/>
    </row>
    <row r="154" spans="1:13" ht="57" customHeight="1">
      <c r="A154" s="115" t="s">
        <v>129</v>
      </c>
      <c r="B154" s="116"/>
      <c r="C154" s="116"/>
      <c r="D154" s="116"/>
      <c r="E154" s="116"/>
      <c r="F154" s="116"/>
      <c r="G154" s="116"/>
      <c r="H154" s="117"/>
      <c r="I154" s="118" t="s">
        <v>130</v>
      </c>
      <c r="J154" s="116"/>
      <c r="K154" s="116"/>
      <c r="L154" s="116"/>
      <c r="M154" s="119"/>
    </row>
    <row r="155" spans="1:13" ht="44.25" customHeight="1">
      <c r="A155" s="120" t="s">
        <v>152</v>
      </c>
      <c r="B155" s="116"/>
      <c r="C155" s="116"/>
      <c r="D155" s="116"/>
      <c r="E155" s="116"/>
      <c r="F155" s="116"/>
      <c r="G155" s="116"/>
      <c r="H155" s="117"/>
      <c r="I155" s="118" t="s">
        <v>131</v>
      </c>
      <c r="J155" s="116"/>
      <c r="K155" s="116"/>
      <c r="L155" s="116"/>
      <c r="M155" s="119"/>
    </row>
    <row r="156" spans="1:13" ht="45.75" customHeight="1">
      <c r="A156" s="115" t="s">
        <v>132</v>
      </c>
      <c r="B156" s="116"/>
      <c r="C156" s="116"/>
      <c r="D156" s="116"/>
      <c r="E156" s="116"/>
      <c r="F156" s="116"/>
      <c r="G156" s="116"/>
      <c r="H156" s="117"/>
      <c r="I156" s="118" t="s">
        <v>133</v>
      </c>
      <c r="J156" s="116"/>
      <c r="K156" s="116"/>
      <c r="L156" s="116"/>
      <c r="M156" s="119"/>
    </row>
    <row r="157" spans="1:13" ht="72" customHeight="1">
      <c r="A157" s="115" t="s">
        <v>134</v>
      </c>
      <c r="B157" s="116"/>
      <c r="C157" s="116"/>
      <c r="D157" s="116"/>
      <c r="E157" s="116"/>
      <c r="F157" s="116"/>
      <c r="G157" s="116"/>
      <c r="H157" s="117"/>
      <c r="I157" s="121" t="s">
        <v>153</v>
      </c>
      <c r="J157" s="116"/>
      <c r="K157" s="116"/>
      <c r="L157" s="116"/>
      <c r="M157" s="119"/>
    </row>
    <row r="158" spans="1:13" ht="21" customHeight="1">
      <c r="A158" s="54" t="s">
        <v>20</v>
      </c>
      <c r="B158" s="55"/>
      <c r="C158" s="55"/>
      <c r="D158" s="55"/>
      <c r="E158" s="55"/>
      <c r="F158" s="55"/>
      <c r="G158" s="55"/>
      <c r="H158" s="55"/>
      <c r="I158" s="55"/>
      <c r="J158" s="55"/>
      <c r="K158" s="55"/>
      <c r="L158" s="55"/>
      <c r="M158" s="56"/>
    </row>
    <row r="159" spans="1:13" ht="18">
      <c r="A159" s="2" t="s">
        <v>21</v>
      </c>
      <c r="B159" s="3" t="s">
        <v>22</v>
      </c>
      <c r="C159" s="3" t="s">
        <v>23</v>
      </c>
      <c r="D159" s="3" t="s">
        <v>24</v>
      </c>
      <c r="E159" s="3" t="s">
        <v>25</v>
      </c>
      <c r="F159" s="3" t="s">
        <v>26</v>
      </c>
      <c r="G159" s="3" t="s">
        <v>27</v>
      </c>
      <c r="H159" s="3" t="s">
        <v>28</v>
      </c>
      <c r="I159" s="3" t="s">
        <v>29</v>
      </c>
      <c r="J159" s="3" t="s">
        <v>30</v>
      </c>
      <c r="K159" s="3" t="s">
        <v>31</v>
      </c>
      <c r="L159" s="3" t="s">
        <v>32</v>
      </c>
      <c r="M159" s="4" t="s">
        <v>33</v>
      </c>
    </row>
    <row r="160" spans="1:13" ht="12.75">
      <c r="A160" s="9" t="s">
        <v>10</v>
      </c>
      <c r="B160" s="7"/>
      <c r="C160" s="7"/>
      <c r="D160" s="7"/>
      <c r="E160" s="7"/>
      <c r="F160" s="7"/>
      <c r="G160" s="7"/>
      <c r="H160" s="7"/>
      <c r="I160" s="7"/>
      <c r="J160" s="7"/>
      <c r="K160" s="7" t="s">
        <v>103</v>
      </c>
      <c r="L160" s="7" t="s">
        <v>103</v>
      </c>
      <c r="M160" s="8"/>
    </row>
    <row r="161" spans="1:13" ht="12.75">
      <c r="A161" s="9" t="s">
        <v>34</v>
      </c>
      <c r="B161" s="7"/>
      <c r="C161" s="7"/>
      <c r="D161" s="7"/>
      <c r="E161" s="7"/>
      <c r="F161" s="7"/>
      <c r="G161" s="7"/>
      <c r="H161" s="7"/>
      <c r="I161" s="7"/>
      <c r="J161" s="7"/>
      <c r="K161" s="7" t="s">
        <v>103</v>
      </c>
      <c r="L161" s="7" t="s">
        <v>103</v>
      </c>
      <c r="M161" s="8"/>
    </row>
    <row r="162" spans="1:13" ht="12.75">
      <c r="A162" s="9" t="s">
        <v>35</v>
      </c>
      <c r="B162" s="7"/>
      <c r="C162" s="7"/>
      <c r="D162" s="7"/>
      <c r="E162" s="7"/>
      <c r="F162" s="7"/>
      <c r="G162" s="7"/>
      <c r="H162" s="7"/>
      <c r="I162" s="7"/>
      <c r="J162" s="7"/>
      <c r="K162" s="7"/>
      <c r="L162" s="7" t="s">
        <v>103</v>
      </c>
      <c r="M162" s="8" t="s">
        <v>103</v>
      </c>
    </row>
    <row r="163" spans="1:13" ht="12.75">
      <c r="A163" s="9" t="s">
        <v>36</v>
      </c>
      <c r="B163" s="7"/>
      <c r="C163" s="7"/>
      <c r="D163" s="7"/>
      <c r="E163" s="7"/>
      <c r="F163" s="7"/>
      <c r="G163" s="7"/>
      <c r="H163" s="7"/>
      <c r="I163" s="7"/>
      <c r="J163" s="7"/>
      <c r="K163" s="7"/>
      <c r="L163" s="7" t="s">
        <v>103</v>
      </c>
      <c r="M163" s="8" t="s">
        <v>103</v>
      </c>
    </row>
    <row r="164" spans="1:13" ht="21.75" customHeight="1">
      <c r="A164" s="54" t="s">
        <v>40</v>
      </c>
      <c r="B164" s="55"/>
      <c r="C164" s="55"/>
      <c r="D164" s="55"/>
      <c r="E164" s="55"/>
      <c r="F164" s="55"/>
      <c r="G164" s="55"/>
      <c r="H164" s="55"/>
      <c r="I164" s="55"/>
      <c r="J164" s="55"/>
      <c r="K164" s="55"/>
      <c r="L164" s="55"/>
      <c r="M164" s="56"/>
    </row>
    <row r="165" spans="1:13" ht="12.75">
      <c r="A165" s="74" t="s">
        <v>21</v>
      </c>
      <c r="B165" s="75"/>
      <c r="C165" s="75"/>
      <c r="D165" s="75" t="s">
        <v>41</v>
      </c>
      <c r="E165" s="75"/>
      <c r="F165" s="75"/>
      <c r="G165" s="75"/>
      <c r="H165" s="75"/>
      <c r="I165" s="75" t="s">
        <v>42</v>
      </c>
      <c r="J165" s="75"/>
      <c r="K165" s="75" t="s">
        <v>43</v>
      </c>
      <c r="L165" s="75"/>
      <c r="M165" s="76"/>
    </row>
    <row r="166" spans="1:13" ht="12.75">
      <c r="A166" s="77" t="s">
        <v>136</v>
      </c>
      <c r="B166" s="78"/>
      <c r="C166" s="78"/>
      <c r="D166" s="78" t="s">
        <v>87</v>
      </c>
      <c r="E166" s="78"/>
      <c r="F166" s="78"/>
      <c r="G166" s="78"/>
      <c r="H166" s="78"/>
      <c r="I166" s="106">
        <v>0.45</v>
      </c>
      <c r="J166" s="78"/>
      <c r="K166" s="78"/>
      <c r="L166" s="78"/>
      <c r="M166" s="105"/>
    </row>
    <row r="167" spans="1:13" ht="12.75">
      <c r="A167" s="77" t="s">
        <v>136</v>
      </c>
      <c r="B167" s="78"/>
      <c r="C167" s="78"/>
      <c r="D167" s="78" t="s">
        <v>85</v>
      </c>
      <c r="E167" s="78"/>
      <c r="F167" s="78"/>
      <c r="G167" s="78"/>
      <c r="H167" s="78"/>
      <c r="I167" s="106">
        <v>0.45</v>
      </c>
      <c r="J167" s="78"/>
      <c r="K167" s="78"/>
      <c r="L167" s="78"/>
      <c r="M167" s="105"/>
    </row>
    <row r="168" spans="1:13" ht="12.75">
      <c r="A168" s="77" t="s">
        <v>136</v>
      </c>
      <c r="B168" s="78"/>
      <c r="C168" s="78"/>
      <c r="D168" s="78" t="s">
        <v>80</v>
      </c>
      <c r="E168" s="78"/>
      <c r="F168" s="78"/>
      <c r="G168" s="78"/>
      <c r="H168" s="78"/>
      <c r="I168" s="106">
        <v>0.1</v>
      </c>
      <c r="J168" s="78"/>
      <c r="K168" s="78"/>
      <c r="L168" s="78"/>
      <c r="M168" s="105"/>
    </row>
    <row r="169" spans="1:13" ht="14.25" customHeight="1" thickBot="1">
      <c r="A169" s="109"/>
      <c r="B169" s="79"/>
      <c r="C169" s="79"/>
      <c r="D169" s="79"/>
      <c r="E169" s="79"/>
      <c r="F169" s="79"/>
      <c r="G169" s="79"/>
      <c r="H169" s="79"/>
      <c r="I169" s="79"/>
      <c r="J169" s="79"/>
      <c r="K169" s="79"/>
      <c r="L169" s="79"/>
      <c r="M169" s="80"/>
    </row>
  </sheetData>
  <sheetProtection/>
  <mergeCells count="324">
    <mergeCell ref="I165:J165"/>
    <mergeCell ref="K165:M165"/>
    <mergeCell ref="A165:C165"/>
    <mergeCell ref="D165:H165"/>
    <mergeCell ref="A129:C129"/>
    <mergeCell ref="D129:H129"/>
    <mergeCell ref="I129:J129"/>
    <mergeCell ref="K129:M129"/>
    <mergeCell ref="A135:E135"/>
    <mergeCell ref="F135:M135"/>
    <mergeCell ref="A128:C128"/>
    <mergeCell ref="D128:H128"/>
    <mergeCell ref="A113:H113"/>
    <mergeCell ref="I113:M113"/>
    <mergeCell ref="A111:H111"/>
    <mergeCell ref="I111:M111"/>
    <mergeCell ref="I112:M112"/>
    <mergeCell ref="A112:H112"/>
    <mergeCell ref="D127:H127"/>
    <mergeCell ref="I127:J127"/>
    <mergeCell ref="K15:M15"/>
    <mergeCell ref="A17:D17"/>
    <mergeCell ref="E17:J17"/>
    <mergeCell ref="K17:M17"/>
    <mergeCell ref="A13:C15"/>
    <mergeCell ref="D15:E15"/>
    <mergeCell ref="F15:H15"/>
    <mergeCell ref="I15:J15"/>
    <mergeCell ref="K13:M13"/>
    <mergeCell ref="D14:E14"/>
    <mergeCell ref="F14:H14"/>
    <mergeCell ref="I14:J14"/>
    <mergeCell ref="K14:M14"/>
    <mergeCell ref="D13:E13"/>
    <mergeCell ref="F13:H13"/>
    <mergeCell ref="I13:J13"/>
    <mergeCell ref="A12:C12"/>
    <mergeCell ref="D12:H12"/>
    <mergeCell ref="I12:M12"/>
    <mergeCell ref="A3:M3"/>
    <mergeCell ref="A4:E4"/>
    <mergeCell ref="F4:M4"/>
    <mergeCell ref="A5:D10"/>
    <mergeCell ref="E5:M10"/>
    <mergeCell ref="A11:M11"/>
    <mergeCell ref="A22:H22"/>
    <mergeCell ref="I22:M22"/>
    <mergeCell ref="A25:H25"/>
    <mergeCell ref="I25:M25"/>
    <mergeCell ref="A23:H23"/>
    <mergeCell ref="I23:M23"/>
    <mergeCell ref="A24:H24"/>
    <mergeCell ref="I24:M24"/>
    <mergeCell ref="A18:D18"/>
    <mergeCell ref="E18:J18"/>
    <mergeCell ref="K18:M18"/>
    <mergeCell ref="A19:D19"/>
    <mergeCell ref="E19:J19"/>
    <mergeCell ref="K19:M19"/>
    <mergeCell ref="A26:H26"/>
    <mergeCell ref="I26:M26"/>
    <mergeCell ref="A27:H27"/>
    <mergeCell ref="I27:M27"/>
    <mergeCell ref="A28:H28"/>
    <mergeCell ref="I28:M28"/>
    <mergeCell ref="A20:D20"/>
    <mergeCell ref="E20:J20"/>
    <mergeCell ref="K20:M20"/>
    <mergeCell ref="A21:M21"/>
    <mergeCell ref="A42:C42"/>
    <mergeCell ref="D42:H42"/>
    <mergeCell ref="I42:J42"/>
    <mergeCell ref="K42:M42"/>
    <mergeCell ref="A41:C41"/>
    <mergeCell ref="D41:H41"/>
    <mergeCell ref="I41:J41"/>
    <mergeCell ref="K41:M41"/>
    <mergeCell ref="A29:H29"/>
    <mergeCell ref="I29:M29"/>
    <mergeCell ref="A30:M30"/>
    <mergeCell ref="A40:M40"/>
    <mergeCell ref="A43:C43"/>
    <mergeCell ref="D43:H43"/>
    <mergeCell ref="I43:J43"/>
    <mergeCell ref="K43:M43"/>
    <mergeCell ref="I45:J45"/>
    <mergeCell ref="K45:M45"/>
    <mergeCell ref="D57:E57"/>
    <mergeCell ref="F57:H57"/>
    <mergeCell ref="A44:C44"/>
    <mergeCell ref="D44:H44"/>
    <mergeCell ref="I44:J44"/>
    <mergeCell ref="K44:M44"/>
    <mergeCell ref="A45:C45"/>
    <mergeCell ref="D45:H45"/>
    <mergeCell ref="F48:M48"/>
    <mergeCell ref="K59:M59"/>
    <mergeCell ref="A61:D61"/>
    <mergeCell ref="E61:J61"/>
    <mergeCell ref="K61:M61"/>
    <mergeCell ref="A57:C59"/>
    <mergeCell ref="D59:E59"/>
    <mergeCell ref="F59:H59"/>
    <mergeCell ref="I59:J59"/>
    <mergeCell ref="K57:M57"/>
    <mergeCell ref="D58:E58"/>
    <mergeCell ref="E62:J62"/>
    <mergeCell ref="K62:M62"/>
    <mergeCell ref="I67:M67"/>
    <mergeCell ref="A62:D62"/>
    <mergeCell ref="A47:M47"/>
    <mergeCell ref="A48:E48"/>
    <mergeCell ref="A49:D54"/>
    <mergeCell ref="E49:M54"/>
    <mergeCell ref="A55:M55"/>
    <mergeCell ref="F58:H58"/>
    <mergeCell ref="I68:M68"/>
    <mergeCell ref="A69:H69"/>
    <mergeCell ref="I69:M69"/>
    <mergeCell ref="A66:H66"/>
    <mergeCell ref="I66:M66"/>
    <mergeCell ref="A67:H67"/>
    <mergeCell ref="I71:M71"/>
    <mergeCell ref="A70:H70"/>
    <mergeCell ref="A81:C81"/>
    <mergeCell ref="A56:C56"/>
    <mergeCell ref="D56:H56"/>
    <mergeCell ref="I56:M56"/>
    <mergeCell ref="I58:J58"/>
    <mergeCell ref="K58:M58"/>
    <mergeCell ref="I57:J57"/>
    <mergeCell ref="A68:H68"/>
    <mergeCell ref="A72:M72"/>
    <mergeCell ref="A83:C83"/>
    <mergeCell ref="D83:H83"/>
    <mergeCell ref="I83:J83"/>
    <mergeCell ref="K83:M83"/>
    <mergeCell ref="A80:C80"/>
    <mergeCell ref="D80:H80"/>
    <mergeCell ref="I80:J80"/>
    <mergeCell ref="K80:M80"/>
    <mergeCell ref="A63:D63"/>
    <mergeCell ref="E63:J63"/>
    <mergeCell ref="K63:M63"/>
    <mergeCell ref="A79:M79"/>
    <mergeCell ref="A64:D64"/>
    <mergeCell ref="E64:J64"/>
    <mergeCell ref="K64:M64"/>
    <mergeCell ref="A65:M65"/>
    <mergeCell ref="A71:H71"/>
    <mergeCell ref="I70:M70"/>
    <mergeCell ref="A87:E87"/>
    <mergeCell ref="F87:M87"/>
    <mergeCell ref="K82:M82"/>
    <mergeCell ref="D81:H81"/>
    <mergeCell ref="I81:J81"/>
    <mergeCell ref="K81:M81"/>
    <mergeCell ref="A88:D93"/>
    <mergeCell ref="E88:M93"/>
    <mergeCell ref="A82:C82"/>
    <mergeCell ref="D82:H82"/>
    <mergeCell ref="A84:C84"/>
    <mergeCell ref="D84:H84"/>
    <mergeCell ref="I84:J84"/>
    <mergeCell ref="K84:M84"/>
    <mergeCell ref="I82:J82"/>
    <mergeCell ref="A86:M86"/>
    <mergeCell ref="A100:D100"/>
    <mergeCell ref="E100:J100"/>
    <mergeCell ref="K100:M100"/>
    <mergeCell ref="A96:C98"/>
    <mergeCell ref="D98:E98"/>
    <mergeCell ref="F98:H98"/>
    <mergeCell ref="I98:J98"/>
    <mergeCell ref="K96:M96"/>
    <mergeCell ref="D97:E97"/>
    <mergeCell ref="F97:H97"/>
    <mergeCell ref="A94:M94"/>
    <mergeCell ref="A95:C95"/>
    <mergeCell ref="D95:H95"/>
    <mergeCell ref="I95:M95"/>
    <mergeCell ref="I97:J97"/>
    <mergeCell ref="K97:M97"/>
    <mergeCell ref="D96:E96"/>
    <mergeCell ref="F96:H96"/>
    <mergeCell ref="I96:J96"/>
    <mergeCell ref="A108:H108"/>
    <mergeCell ref="I108:M108"/>
    <mergeCell ref="A110:H110"/>
    <mergeCell ref="I110:M110"/>
    <mergeCell ref="A109:H109"/>
    <mergeCell ref="I109:M109"/>
    <mergeCell ref="K103:M103"/>
    <mergeCell ref="A104:M104"/>
    <mergeCell ref="A105:H105"/>
    <mergeCell ref="I105:M105"/>
    <mergeCell ref="A107:H107"/>
    <mergeCell ref="I107:M107"/>
    <mergeCell ref="A106:H106"/>
    <mergeCell ref="I106:M106"/>
    <mergeCell ref="A103:D103"/>
    <mergeCell ref="E103:J103"/>
    <mergeCell ref="A101:D101"/>
    <mergeCell ref="E101:J101"/>
    <mergeCell ref="K101:M101"/>
    <mergeCell ref="A102:D102"/>
    <mergeCell ref="E102:J102"/>
    <mergeCell ref="K102:M102"/>
    <mergeCell ref="K127:M127"/>
    <mergeCell ref="A126:C126"/>
    <mergeCell ref="D126:H126"/>
    <mergeCell ref="I126:J126"/>
    <mergeCell ref="K126:M126"/>
    <mergeCell ref="D144:E144"/>
    <mergeCell ref="I144:J144"/>
    <mergeCell ref="A142:M142"/>
    <mergeCell ref="A143:C143"/>
    <mergeCell ref="D143:H143"/>
    <mergeCell ref="I128:J128"/>
    <mergeCell ref="K128:M128"/>
    <mergeCell ref="I130:J130"/>
    <mergeCell ref="K130:M130"/>
    <mergeCell ref="A131:C131"/>
    <mergeCell ref="I143:M143"/>
    <mergeCell ref="A132:C132"/>
    <mergeCell ref="D132:H132"/>
    <mergeCell ref="I132:J132"/>
    <mergeCell ref="K132:M132"/>
    <mergeCell ref="K144:M144"/>
    <mergeCell ref="A149:D149"/>
    <mergeCell ref="E149:J149"/>
    <mergeCell ref="K149:M149"/>
    <mergeCell ref="F145:H145"/>
    <mergeCell ref="A147:E147"/>
    <mergeCell ref="F147:G147"/>
    <mergeCell ref="D145:E145"/>
    <mergeCell ref="A148:D148"/>
    <mergeCell ref="E148:J148"/>
    <mergeCell ref="A166:C166"/>
    <mergeCell ref="D166:H166"/>
    <mergeCell ref="I166:J166"/>
    <mergeCell ref="K166:M166"/>
    <mergeCell ref="F144:H144"/>
    <mergeCell ref="A150:D150"/>
    <mergeCell ref="E150:J150"/>
    <mergeCell ref="K150:M150"/>
    <mergeCell ref="K148:M148"/>
    <mergeCell ref="A144:C146"/>
    <mergeCell ref="A155:H155"/>
    <mergeCell ref="I155:M155"/>
    <mergeCell ref="A156:H156"/>
    <mergeCell ref="I156:M156"/>
    <mergeCell ref="A157:H157"/>
    <mergeCell ref="I157:M157"/>
    <mergeCell ref="A152:M152"/>
    <mergeCell ref="A169:C169"/>
    <mergeCell ref="D169:H169"/>
    <mergeCell ref="I169:J169"/>
    <mergeCell ref="K169:M169"/>
    <mergeCell ref="K168:M168"/>
    <mergeCell ref="A153:H153"/>
    <mergeCell ref="I153:M153"/>
    <mergeCell ref="A154:H154"/>
    <mergeCell ref="I154:M154"/>
    <mergeCell ref="L99:M99"/>
    <mergeCell ref="D146:E146"/>
    <mergeCell ref="K167:M167"/>
    <mergeCell ref="A168:C168"/>
    <mergeCell ref="D168:H168"/>
    <mergeCell ref="I168:J168"/>
    <mergeCell ref="A167:C167"/>
    <mergeCell ref="D167:H167"/>
    <mergeCell ref="I167:J167"/>
    <mergeCell ref="K151:M151"/>
    <mergeCell ref="T60:U60"/>
    <mergeCell ref="Q99:R99"/>
    <mergeCell ref="T99:U99"/>
    <mergeCell ref="D131:H131"/>
    <mergeCell ref="I125:J125"/>
    <mergeCell ref="A151:D151"/>
    <mergeCell ref="E151:J151"/>
    <mergeCell ref="K146:M146"/>
    <mergeCell ref="K145:M145"/>
    <mergeCell ref="A134:M134"/>
    <mergeCell ref="Q60:R60"/>
    <mergeCell ref="N90:O90"/>
    <mergeCell ref="F146:H146"/>
    <mergeCell ref="I146:J146"/>
    <mergeCell ref="A136:D141"/>
    <mergeCell ref="E136:M141"/>
    <mergeCell ref="A130:C130"/>
    <mergeCell ref="A99:E99"/>
    <mergeCell ref="F99:G99"/>
    <mergeCell ref="I99:K99"/>
    <mergeCell ref="Q147:R147"/>
    <mergeCell ref="A114:M114"/>
    <mergeCell ref="A124:M124"/>
    <mergeCell ref="A125:C125"/>
    <mergeCell ref="D125:H125"/>
    <mergeCell ref="K125:M125"/>
    <mergeCell ref="A127:C127"/>
    <mergeCell ref="I131:J131"/>
    <mergeCell ref="K131:M131"/>
    <mergeCell ref="D130:H130"/>
    <mergeCell ref="Q16:R16"/>
    <mergeCell ref="P91:Q91"/>
    <mergeCell ref="T147:U147"/>
    <mergeCell ref="F16:G16"/>
    <mergeCell ref="L16:M16"/>
    <mergeCell ref="I16:K16"/>
    <mergeCell ref="K98:M98"/>
    <mergeCell ref="I147:K147"/>
    <mergeCell ref="L147:M147"/>
    <mergeCell ref="I145:J145"/>
    <mergeCell ref="A158:M158"/>
    <mergeCell ref="A164:M164"/>
    <mergeCell ref="B2:M2"/>
    <mergeCell ref="A60:E60"/>
    <mergeCell ref="F60:G60"/>
    <mergeCell ref="I60:K60"/>
    <mergeCell ref="L60:M60"/>
    <mergeCell ref="A16:E16"/>
  </mergeCells>
  <conditionalFormatting sqref="N91 P91">
    <cfRule type="cellIs" priority="1" dxfId="1" operator="equal" stopIfTrue="1">
      <formula>#REF!</formula>
    </cfRule>
    <cfRule type="cellIs" priority="2" dxfId="0" operator="notEqual" stopIfTrue="1">
      <formula>#REF!</formula>
    </cfRule>
  </conditionalFormatting>
  <printOptions/>
  <pageMargins left="0.7" right="0.7" top="0.75" bottom="0.75" header="0.3" footer="0.3"/>
  <pageSetup horizontalDpi="600" verticalDpi="600" orientation="portrait" paperSize="9" scale="80" r:id="rId3"/>
  <headerFooter alignWithMargins="0">
    <oddHeader>&amp;LCOMUNE DI SENORBI'&amp;CPiano degli obiettivi di 
Performance Individuale 
anno 2016&amp;RServizio Amministrativo</oddHeader>
    <oddFooter>&amp;LIl Responsabile Sig.ra Dessì Elena&amp;C
 &amp;P</oddFooter>
  </headerFooter>
  <rowBreaks count="3" manualBreakCount="3">
    <brk id="45" max="255" man="1"/>
    <brk id="84" max="255" man="1"/>
    <brk id="132" max="255" man="1"/>
  </rowBreaks>
  <legacyDrawing r:id="rId2"/>
</worksheet>
</file>

<file path=xl/worksheets/sheet2.xml><?xml version="1.0" encoding="utf-8"?>
<worksheet xmlns="http://schemas.openxmlformats.org/spreadsheetml/2006/main" xmlns:r="http://schemas.openxmlformats.org/officeDocument/2006/relationships">
  <dimension ref="A2:Z9"/>
  <sheetViews>
    <sheetView view="pageLayout" workbookViewId="0" topLeftCell="A1">
      <selection activeCell="C3" sqref="C3:C4"/>
    </sheetView>
  </sheetViews>
  <sheetFormatPr defaultColWidth="9.140625" defaultRowHeight="12.75"/>
  <cols>
    <col min="1" max="1" width="3.421875" style="1" customWidth="1"/>
    <col min="2" max="2" width="29.140625" style="1" customWidth="1"/>
    <col min="3" max="3" width="41.7109375" style="1" customWidth="1"/>
    <col min="4" max="7" width="2.57421875" style="10" customWidth="1"/>
    <col min="8" max="11" width="6.00390625" style="1" customWidth="1"/>
    <col min="12" max="12" width="5.421875" style="1" customWidth="1"/>
    <col min="13" max="16" width="3.00390625" style="1" bestFit="1" customWidth="1"/>
    <col min="17" max="17" width="13.00390625" style="1" bestFit="1" customWidth="1"/>
    <col min="18" max="26" width="2.8515625" style="1" hidden="1" customWidth="1"/>
    <col min="27" max="27" width="0" style="1" hidden="1" customWidth="1"/>
    <col min="28" max="16384" width="9.140625" style="1" customWidth="1"/>
  </cols>
  <sheetData>
    <row r="2" spans="2:12" ht="12.75">
      <c r="B2" s="170" t="s">
        <v>72</v>
      </c>
      <c r="C2" s="170"/>
      <c r="D2" s="170"/>
      <c r="E2" s="170"/>
      <c r="F2" s="170"/>
      <c r="G2" s="170"/>
      <c r="H2" s="170"/>
      <c r="I2" s="170"/>
      <c r="J2" s="170"/>
      <c r="K2" s="170"/>
      <c r="L2" s="170"/>
    </row>
    <row r="3" spans="2:26" ht="25.5" customHeight="1">
      <c r="B3" s="167" t="s">
        <v>44</v>
      </c>
      <c r="C3" s="167" t="s">
        <v>45</v>
      </c>
      <c r="D3" s="166" t="s">
        <v>68</v>
      </c>
      <c r="E3" s="166"/>
      <c r="F3" s="166"/>
      <c r="G3" s="166"/>
      <c r="H3" s="163" t="s">
        <v>62</v>
      </c>
      <c r="I3" s="164"/>
      <c r="J3" s="164"/>
      <c r="K3" s="165"/>
      <c r="L3" s="161" t="s">
        <v>52</v>
      </c>
      <c r="M3" s="168" t="s">
        <v>50</v>
      </c>
      <c r="N3" s="168"/>
      <c r="O3" s="168"/>
      <c r="P3" s="168"/>
      <c r="Q3" s="169" t="s">
        <v>51</v>
      </c>
      <c r="R3" s="160" t="s">
        <v>53</v>
      </c>
      <c r="S3" s="160" t="s">
        <v>54</v>
      </c>
      <c r="T3" s="160" t="s">
        <v>55</v>
      </c>
      <c r="U3" s="160" t="s">
        <v>56</v>
      </c>
      <c r="V3" s="160" t="s">
        <v>57</v>
      </c>
      <c r="W3" s="160" t="s">
        <v>58</v>
      </c>
      <c r="X3" s="160" t="s">
        <v>59</v>
      </c>
      <c r="Y3" s="160" t="s">
        <v>60</v>
      </c>
      <c r="Z3" s="160" t="s">
        <v>61</v>
      </c>
    </row>
    <row r="4" spans="2:26" ht="82.5" customHeight="1">
      <c r="B4" s="167"/>
      <c r="C4" s="167"/>
      <c r="D4" s="24" t="s">
        <v>46</v>
      </c>
      <c r="E4" s="24" t="s">
        <v>47</v>
      </c>
      <c r="F4" s="24" t="s">
        <v>48</v>
      </c>
      <c r="G4" s="24" t="s">
        <v>49</v>
      </c>
      <c r="H4" s="25" t="s">
        <v>63</v>
      </c>
      <c r="I4" s="26" t="s">
        <v>64</v>
      </c>
      <c r="J4" s="25" t="s">
        <v>65</v>
      </c>
      <c r="K4" s="26" t="s">
        <v>66</v>
      </c>
      <c r="L4" s="162"/>
      <c r="M4" s="168"/>
      <c r="N4" s="168"/>
      <c r="O4" s="168"/>
      <c r="P4" s="168"/>
      <c r="Q4" s="169"/>
      <c r="R4" s="160"/>
      <c r="S4" s="160"/>
      <c r="T4" s="160"/>
      <c r="U4" s="160"/>
      <c r="V4" s="160"/>
      <c r="W4" s="160"/>
      <c r="X4" s="160"/>
      <c r="Y4" s="160"/>
      <c r="Z4" s="160"/>
    </row>
    <row r="5" spans="1:26" ht="102" customHeight="1">
      <c r="A5" s="13">
        <v>1</v>
      </c>
      <c r="B5" s="21" t="str">
        <f>'Scheda obj'!F4</f>
        <v>verifica e recupero evasione pagamento buoni mensa scolastica anni 2012/2013</v>
      </c>
      <c r="C5" s="27" t="str">
        <f>'Scheda obj'!E5</f>
        <v>l'obiettivo permetterà di conoscere l'esatta entità dei ritardi nel pagamento della quota del servizio mensa a carico dell'utenza e di recuperare le somme dovute e non versate.</v>
      </c>
      <c r="D5" s="22"/>
      <c r="E5" s="22"/>
      <c r="F5" s="22"/>
      <c r="G5" s="22"/>
      <c r="H5" s="16" t="str">
        <f>'Scheda obj'!F14</f>
        <v>a</v>
      </c>
      <c r="I5" s="5" t="str">
        <f>'Scheda obj'!K14</f>
        <v>m</v>
      </c>
      <c r="J5" s="16" t="str">
        <f>'Scheda obj'!F15</f>
        <v>a</v>
      </c>
      <c r="K5" s="5" t="str">
        <f>'Scheda obj'!K15</f>
        <v>m</v>
      </c>
      <c r="L5" s="15">
        <f>(Q5/Q$9)*100</f>
        <v>23.4375</v>
      </c>
      <c r="M5" s="14">
        <f>IF(H5="A",5,(IF(H5="M",3,(IF(H5="B",1,0)))))</f>
        <v>5</v>
      </c>
      <c r="N5" s="14">
        <f>IF(I5="A",5,(IF(I5="M",3,IF(I5="b",1,0))))</f>
        <v>3</v>
      </c>
      <c r="O5" s="14">
        <f>IF(J5="A",5,(IF(J5="M",3,IF(J5="B",1,0))))</f>
        <v>5</v>
      </c>
      <c r="P5" s="14">
        <f>IF(K5="A",1,(IF(K5="M",3,IF(K5="B",5,0))))</f>
        <v>3</v>
      </c>
      <c r="Q5" s="18">
        <f>PRODUCT(M5:P5)</f>
        <v>225</v>
      </c>
      <c r="R5" s="23"/>
      <c r="S5" s="23"/>
      <c r="T5" s="23"/>
      <c r="U5" s="23"/>
      <c r="V5" s="23"/>
      <c r="W5" s="23"/>
      <c r="X5" s="23"/>
      <c r="Y5" s="23"/>
      <c r="Z5" s="23"/>
    </row>
    <row r="6" spans="1:26" ht="125.25" customHeight="1">
      <c r="A6" s="13">
        <v>2</v>
      </c>
      <c r="B6" s="11" t="str">
        <f>'Scheda obj'!F48</f>
        <v>ricognizione allineamento toponomastica e numerazione civica per il territorio comunale coincidente con la prima sezione elettorale</v>
      </c>
      <c r="C6" s="27" t="str">
        <f>'Scheda obj'!E49</f>
        <v>con il presente obiettivo si intende allineare le modifiche che si sono stratificate in seguito a decisioni dell'amministrazione (nuove strade, cambio di denominazione di vecchie strade, modifiche alla numerazione civica, etc) e correggere le discrasie contenute nello stradario comunale, nelle liste anagrafiche (ove presenti), nelle banche dati gestite da istat e agenzia del territorio.</v>
      </c>
      <c r="D6" s="22"/>
      <c r="E6" s="22"/>
      <c r="F6" s="22"/>
      <c r="G6" s="22"/>
      <c r="H6" s="16" t="str">
        <f>'Scheda obj'!F58</f>
        <v>a</v>
      </c>
      <c r="I6" s="5" t="str">
        <f>'Scheda obj'!K58</f>
        <v>m</v>
      </c>
      <c r="J6" s="16" t="str">
        <f>'Scheda obj'!F59</f>
        <v>a</v>
      </c>
      <c r="K6" s="12" t="str">
        <f>'Scheda obj'!K59</f>
        <v>m</v>
      </c>
      <c r="L6" s="15">
        <f>(Q6/Q$9)*100</f>
        <v>23.4375</v>
      </c>
      <c r="M6" s="14">
        <f>IF(H6="A",5,(IF(H6="M",3,(IF(H6="B",1,0)))))</f>
        <v>5</v>
      </c>
      <c r="N6" s="14">
        <f>IF(I6="A",5,(IF(I6="M",3,IF(I6="b",1,0))))</f>
        <v>3</v>
      </c>
      <c r="O6" s="14">
        <f>IF(J6="A",5,(IF(J6="M",3,IF(J6="B",1,0))))</f>
        <v>5</v>
      </c>
      <c r="P6" s="14">
        <f>IF(K6="A",1,(IF(K6="M",3,IF(K6="B",5,0))))</f>
        <v>3</v>
      </c>
      <c r="Q6" s="18">
        <f>PRODUCT(M6:P6)</f>
        <v>225</v>
      </c>
      <c r="R6" s="23"/>
      <c r="S6" s="23"/>
      <c r="T6" s="23"/>
      <c r="U6" s="23"/>
      <c r="V6" s="23"/>
      <c r="W6" s="23"/>
      <c r="X6" s="23"/>
      <c r="Y6" s="23"/>
      <c r="Z6" s="23"/>
    </row>
    <row r="7" spans="1:26" ht="141" customHeight="1">
      <c r="A7" s="13">
        <v>3</v>
      </c>
      <c r="B7" s="11" t="str">
        <f>'Scheda obj'!F87</f>
        <v>concorsi per assunzioni a tempo indeterminato personale (programmate nel 2014)</v>
      </c>
      <c r="C7" s="27" t="str">
        <f>'Scheda obj'!E88</f>
        <v>l'obiettivo, già avviato prima dell'assegnazione formale degli obiettivi di performance alla struttura, in quanto impartito con specifiche deliberazioni della giunta comunale, ha come risultato finale atteso l'assunzione di due figure, come programmato da specifiche assunzioni in materia di fabbisogni di personale e piano delle assunzioni. sono coinvolte risorse umane di diversi uffici e servizi, in quanto la sola dotazione dell'Ufficio gestione delle risorse umane non è sufficiente a porre in essere tuti gli atti necessari al raggiungimento dei risultati attesi</v>
      </c>
      <c r="D7" s="22"/>
      <c r="E7" s="22"/>
      <c r="F7" s="22"/>
      <c r="G7" s="22"/>
      <c r="H7" s="16" t="str">
        <f>'Scheda obj'!F97</f>
        <v>a</v>
      </c>
      <c r="I7" s="5" t="str">
        <f>'Scheda obj'!K97</f>
        <v>a</v>
      </c>
      <c r="J7" s="16" t="str">
        <f>'Scheda obj'!F98</f>
        <v>a</v>
      </c>
      <c r="K7" s="12" t="str">
        <f>'Scheda obj'!K98</f>
        <v>m</v>
      </c>
      <c r="L7" s="15">
        <f>(Q7/Q$9)*100</f>
        <v>39.0625</v>
      </c>
      <c r="M7" s="14">
        <f>IF(H7="A",5,(IF(H7="M",3,(IF(H7="B",1,0)))))</f>
        <v>5</v>
      </c>
      <c r="N7" s="14">
        <f>IF(I7="A",5,(IF(I7="M",3,IF(I7="b",1,0))))</f>
        <v>5</v>
      </c>
      <c r="O7" s="14">
        <f>IF(J7="A",5,(IF(J7="M",3,IF(J7="B",1,0))))</f>
        <v>5</v>
      </c>
      <c r="P7" s="14">
        <f>IF(K7="A",1,(IF(K7="M",3,IF(K7="B",5,0))))</f>
        <v>3</v>
      </c>
      <c r="Q7" s="18">
        <f>PRODUCT(M7:P7)</f>
        <v>375</v>
      </c>
      <c r="R7" s="23"/>
      <c r="S7" s="23"/>
      <c r="T7" s="23"/>
      <c r="U7" s="23"/>
      <c r="V7" s="23"/>
      <c r="W7" s="23"/>
      <c r="X7" s="23"/>
      <c r="Y7" s="23"/>
      <c r="Z7" s="23"/>
    </row>
    <row r="8" spans="1:26" ht="133.5" customHeight="1">
      <c r="A8" s="13">
        <v>4</v>
      </c>
      <c r="B8" s="11" t="str">
        <f>'Scheda obj'!F135</f>
        <v>digitalizzazione delle comunicazioni con gli amministratori a mezzo pec</v>
      </c>
      <c r="C8" s="27" t="str">
        <f>'Scheda obj'!E136</f>
        <v>L'obiettivo è quello di digitalizzare le comunicazioni al fine della riduzione dei costi per beni di consumo: convocazione consiglio comunale via pec; invio elenco delibere di giunta via pec; invio proposte di deliberazione via pec - attraverso la realizzazione di questo obiettivo si ridurranno ai minimi termini tutte le convocazioni "cartacee" tra gli organi dell'ente, la struttura organizzativa e i componenti degli organi medesimi, con notevole risparmio sui costi funzionali (messo comunale, polizia locale, telefonia, materiale di consumo).</v>
      </c>
      <c r="D8" s="22"/>
      <c r="E8" s="22"/>
      <c r="F8" s="22"/>
      <c r="G8" s="22"/>
      <c r="H8" s="16" t="str">
        <f>'Scheda obj'!F145</f>
        <v>a</v>
      </c>
      <c r="I8" s="5" t="str">
        <f>'Scheda obj'!K145</f>
        <v>m</v>
      </c>
      <c r="J8" s="16" t="str">
        <f>'Scheda obj'!F146</f>
        <v>m</v>
      </c>
      <c r="K8" s="12" t="str">
        <f>'Scheda obj'!K146</f>
        <v>m</v>
      </c>
      <c r="L8" s="15">
        <f>(Q8/Q$9)*100</f>
        <v>14.0625</v>
      </c>
      <c r="M8" s="14">
        <f>IF(H8="A",5,(IF(H8="M",3,(IF(H8="B",1,0)))))</f>
        <v>5</v>
      </c>
      <c r="N8" s="14">
        <f>IF(I8="A",5,(IF(I8="M",3,IF(I8="b",1,0))))</f>
        <v>3</v>
      </c>
      <c r="O8" s="14">
        <f>IF(J8="A",5,(IF(J8="M",3,IF(J8="B",1,0))))</f>
        <v>3</v>
      </c>
      <c r="P8" s="14">
        <f>IF(K8="A",1,(IF(K8="M",3,IF(K8="B",5,0))))</f>
        <v>3</v>
      </c>
      <c r="Q8" s="18">
        <f>PRODUCT(M8:P8)</f>
        <v>135</v>
      </c>
      <c r="R8" s="23"/>
      <c r="S8" s="23"/>
      <c r="T8" s="23"/>
      <c r="U8" s="23"/>
      <c r="V8" s="23"/>
      <c r="W8" s="23"/>
      <c r="X8" s="23"/>
      <c r="Y8" s="23"/>
      <c r="Z8" s="23"/>
    </row>
    <row r="9" spans="2:26" ht="15" customHeight="1">
      <c r="B9" s="157" t="s">
        <v>67</v>
      </c>
      <c r="C9" s="158"/>
      <c r="D9" s="158"/>
      <c r="E9" s="158"/>
      <c r="F9" s="158"/>
      <c r="G9" s="158"/>
      <c r="H9" s="158"/>
      <c r="I9" s="158"/>
      <c r="J9" s="158"/>
      <c r="K9" s="159"/>
      <c r="L9" s="17">
        <f aca="true" t="shared" si="0" ref="L9:Q9">SUM(L5:L8)</f>
        <v>100</v>
      </c>
      <c r="M9" s="20">
        <f t="shared" si="0"/>
        <v>20</v>
      </c>
      <c r="N9" s="20">
        <f t="shared" si="0"/>
        <v>14</v>
      </c>
      <c r="O9" s="20">
        <f t="shared" si="0"/>
        <v>18</v>
      </c>
      <c r="P9" s="20">
        <f t="shared" si="0"/>
        <v>12</v>
      </c>
      <c r="Q9" s="19">
        <f t="shared" si="0"/>
        <v>960</v>
      </c>
      <c r="R9" s="13">
        <f aca="true" t="shared" si="1" ref="R9:Z9">COUNTA(R5:R8)</f>
        <v>0</v>
      </c>
      <c r="S9" s="13">
        <f t="shared" si="1"/>
        <v>0</v>
      </c>
      <c r="T9" s="13">
        <f t="shared" si="1"/>
        <v>0</v>
      </c>
      <c r="U9" s="13">
        <f t="shared" si="1"/>
        <v>0</v>
      </c>
      <c r="V9" s="13">
        <f t="shared" si="1"/>
        <v>0</v>
      </c>
      <c r="W9" s="13">
        <f t="shared" si="1"/>
        <v>0</v>
      </c>
      <c r="X9" s="13">
        <f t="shared" si="1"/>
        <v>0</v>
      </c>
      <c r="Y9" s="13">
        <f t="shared" si="1"/>
        <v>0</v>
      </c>
      <c r="Z9" s="13">
        <f t="shared" si="1"/>
        <v>0</v>
      </c>
    </row>
  </sheetData>
  <sheetProtection formatCells="0" formatColumns="0" formatRows="0"/>
  <mergeCells count="18">
    <mergeCell ref="R3:R4"/>
    <mergeCell ref="B2:L2"/>
    <mergeCell ref="Z3:Z4"/>
    <mergeCell ref="S3:S4"/>
    <mergeCell ref="T3:T4"/>
    <mergeCell ref="U3:U4"/>
    <mergeCell ref="V3:V4"/>
    <mergeCell ref="Y3:Y4"/>
    <mergeCell ref="B9:K9"/>
    <mergeCell ref="W3:W4"/>
    <mergeCell ref="X3:X4"/>
    <mergeCell ref="L3:L4"/>
    <mergeCell ref="H3:K3"/>
    <mergeCell ref="D3:G3"/>
    <mergeCell ref="C3:C4"/>
    <mergeCell ref="B3:B4"/>
    <mergeCell ref="M3:P4"/>
    <mergeCell ref="Q3:Q4"/>
  </mergeCells>
  <printOptions/>
  <pageMargins left="0.2" right="0.24" top="0.5511811023622047" bottom="0.7874015748031497" header="0.2755905511811024" footer="0.5118110236220472"/>
  <pageSetup horizontalDpi="600" verticalDpi="600" orientation="landscape" paperSize="9" scale="85" r:id="rId1"/>
  <headerFooter alignWithMargins="0">
    <oddHeader>&amp;LComune di Senorbì&amp;CPiano delle Performance 2016
Allegato B alla deliberazione G.C. n. 82 del 27/10/2016&amp;RServizio Amministrativo</oddHeader>
    <oddFooter>&amp;LResponsabile: Sig.ra Dessì Elena&amp;C&amp;P&amp;R20/10/2016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Sias</dc:creator>
  <cp:keywords/>
  <dc:description/>
  <cp:lastModifiedBy>Utente</cp:lastModifiedBy>
  <cp:lastPrinted>2016-10-24T11:27:54Z</cp:lastPrinted>
  <dcterms:created xsi:type="dcterms:W3CDTF">2006-05-23T17:49:49Z</dcterms:created>
  <dcterms:modified xsi:type="dcterms:W3CDTF">2017-04-27T15:34:47Z</dcterms:modified>
  <cp:category/>
  <cp:version/>
  <cp:contentType/>
  <cp:contentStatus/>
</cp:coreProperties>
</file>